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autoCompressPictures="0"/>
  <bookViews>
    <workbookView xWindow="1980" yWindow="-15" windowWidth="21600" windowHeight="14460"/>
  </bookViews>
  <sheets>
    <sheet name="Scoresheet" sheetId="2" r:id="rId1"/>
    <sheet name="Result" sheetId="1" r:id="rId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A7" i="2"/>
  <c r="A8"/>
  <c r="I3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I7"/>
  <c r="H7"/>
  <c r="G7"/>
  <c r="F7"/>
  <c r="E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AV8" i="2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<sst xmlns="http://schemas.openxmlformats.org/spreadsheetml/2006/main" count="159" uniqueCount="105">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</sst>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  <family val="2"/>
    </font>
    <font>
      <sz val="6"/>
      <color indexed="56"/>
      <name val="Verdana"/>
      <family val="2"/>
    </font>
    <font>
      <sz val="8"/>
      <name val="Geneva"/>
    </font>
    <font>
      <sz val="8"/>
      <name val="Geneva"/>
      <family val="2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76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76" fontId="51" fillId="6" borderId="10" xfId="0" applyNumberFormat="1" applyFont="1" applyFill="1" applyBorder="1" applyAlignment="1" applyProtection="1">
      <alignment horizontal="center" vertical="center"/>
      <protection locked="0"/>
    </xf>
    <xf numFmtId="176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107"/>
  <sheetViews>
    <sheetView tabSelected="1" zoomScale="131" zoomScaleNormal="131" workbookViewId="0">
      <pane xSplit="2" ySplit="6" topLeftCell="C7" activePane="bottomRight" state="frozenSplit"/>
      <selection sqref="A1:XFD1048576"/>
      <selection pane="topRight" activeCell="V1" sqref="V1"/>
      <selection pane="bottomLeft" activeCell="A7" sqref="A7"/>
      <selection pane="bottomRight" activeCell="F6" sqref="F6"/>
    </sheetView>
  </sheetViews>
  <sheetFormatPr defaultColWidth="11.42578125" defaultRowHeight="12"/>
  <cols>
    <col min="1" max="1" width="3.7109375" customWidth="1"/>
    <col min="2" max="2" width="15.42578125" customWidth="1"/>
    <col min="3" max="38" width="3.7109375" customWidth="1"/>
    <col min="40" max="40" width="12" customWidth="1"/>
    <col min="41" max="42" width="8" customWidth="1"/>
    <col min="43" max="49" width="13.85546875" customWidth="1"/>
  </cols>
  <sheetData>
    <row r="1" spans="1:88" ht="18" customHeight="1">
      <c r="A1" s="226" t="s">
        <v>72</v>
      </c>
      <c r="B1" s="238" t="s">
        <v>68</v>
      </c>
      <c r="C1" s="234" t="s">
        <v>69</v>
      </c>
      <c r="D1" s="235"/>
      <c r="E1" s="228" t="s">
        <v>70</v>
      </c>
      <c r="F1" s="229"/>
      <c r="G1" s="228" t="s">
        <v>71</v>
      </c>
      <c r="H1" s="229"/>
      <c r="I1" s="178" t="s">
        <v>103</v>
      </c>
      <c r="J1" s="232"/>
      <c r="K1" s="178" t="s">
        <v>104</v>
      </c>
      <c r="L1" s="179"/>
      <c r="M1" s="174"/>
      <c r="N1" s="192" t="s">
        <v>100</v>
      </c>
      <c r="O1" s="192"/>
      <c r="P1" s="129">
        <v>1</v>
      </c>
      <c r="Q1" s="124"/>
      <c r="R1" s="125"/>
      <c r="S1" s="194" t="s">
        <v>102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101</v>
      </c>
      <c r="O2" s="193"/>
      <c r="P2" s="126" t="s">
        <v>99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/>
      <c r="B3" s="159"/>
      <c r="C3" s="182"/>
      <c r="D3" s="183"/>
      <c r="E3" s="182"/>
      <c r="F3" s="183"/>
      <c r="G3" s="241"/>
      <c r="H3" s="242"/>
      <c r="I3" s="243"/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.1" customHeight="1" thickBot="1">
      <c r="A4" s="37" t="s">
        <v>97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88</v>
      </c>
      <c r="B5" s="203" t="s">
        <v>87</v>
      </c>
      <c r="C5" s="207" t="s">
        <v>11</v>
      </c>
      <c r="D5" s="208"/>
      <c r="E5" s="209" t="s">
        <v>5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6</v>
      </c>
      <c r="P5" s="215"/>
      <c r="Q5" s="215"/>
      <c r="R5" s="215"/>
      <c r="S5" s="215"/>
      <c r="T5" s="215"/>
      <c r="U5" s="215"/>
      <c r="V5" s="215"/>
      <c r="W5" s="216"/>
      <c r="X5" s="217" t="s">
        <v>7</v>
      </c>
      <c r="Y5" s="218"/>
      <c r="Z5" s="218"/>
      <c r="AA5" s="219"/>
      <c r="AB5" s="220" t="s">
        <v>8</v>
      </c>
      <c r="AC5" s="221"/>
      <c r="AD5" s="222"/>
      <c r="AE5" s="223" t="s">
        <v>9</v>
      </c>
      <c r="AF5" s="224"/>
      <c r="AG5" s="224"/>
      <c r="AH5" s="224"/>
      <c r="AI5" s="225"/>
      <c r="AJ5" s="200" t="s">
        <v>10</v>
      </c>
      <c r="AK5" s="201"/>
      <c r="AL5" s="202"/>
      <c r="AN5" s="172" t="s">
        <v>91</v>
      </c>
      <c r="AO5" s="170" t="s">
        <v>92</v>
      </c>
      <c r="AP5" s="170" t="s">
        <v>93</v>
      </c>
      <c r="AQ5" s="165" t="s">
        <v>94</v>
      </c>
      <c r="AR5" s="165" t="s">
        <v>89</v>
      </c>
      <c r="AS5" s="165" t="s">
        <v>90</v>
      </c>
      <c r="AT5" s="165" t="s">
        <v>84</v>
      </c>
      <c r="AU5" s="165" t="s">
        <v>95</v>
      </c>
      <c r="AV5" s="165" t="s">
        <v>96</v>
      </c>
      <c r="AW5" s="168" t="s">
        <v>85</v>
      </c>
    </row>
    <row r="6" spans="1:88" ht="80.25" customHeight="1" thickBot="1">
      <c r="A6" s="206"/>
      <c r="B6" s="204"/>
      <c r="C6" s="131" t="s">
        <v>75</v>
      </c>
      <c r="D6" s="132" t="s">
        <v>25</v>
      </c>
      <c r="E6" s="133" t="s">
        <v>26</v>
      </c>
      <c r="F6" s="134" t="s">
        <v>98</v>
      </c>
      <c r="G6" s="135" t="s">
        <v>0</v>
      </c>
      <c r="H6" s="136" t="s">
        <v>12</v>
      </c>
      <c r="I6" s="135" t="s">
        <v>1</v>
      </c>
      <c r="J6" s="134" t="s">
        <v>2</v>
      </c>
      <c r="K6" s="135" t="s">
        <v>29</v>
      </c>
      <c r="L6" s="134" t="s">
        <v>30</v>
      </c>
      <c r="M6" s="137" t="s">
        <v>3</v>
      </c>
      <c r="N6" s="138" t="s">
        <v>4</v>
      </c>
      <c r="O6" s="139" t="s">
        <v>32</v>
      </c>
      <c r="P6" s="140" t="s">
        <v>33</v>
      </c>
      <c r="Q6" s="141" t="s">
        <v>34</v>
      </c>
      <c r="R6" s="140" t="s">
        <v>35</v>
      </c>
      <c r="S6" s="142" t="s">
        <v>36</v>
      </c>
      <c r="T6" s="141" t="s">
        <v>37</v>
      </c>
      <c r="U6" s="143" t="s">
        <v>38</v>
      </c>
      <c r="V6" s="140" t="s">
        <v>39</v>
      </c>
      <c r="W6" s="144" t="s">
        <v>40</v>
      </c>
      <c r="X6" s="145" t="s">
        <v>13</v>
      </c>
      <c r="Y6" s="146" t="s">
        <v>15</v>
      </c>
      <c r="Z6" s="147" t="s">
        <v>16</v>
      </c>
      <c r="AA6" s="148" t="s">
        <v>14</v>
      </c>
      <c r="AB6" s="149" t="s">
        <v>17</v>
      </c>
      <c r="AC6" s="150" t="s">
        <v>18</v>
      </c>
      <c r="AD6" s="151" t="s">
        <v>19</v>
      </c>
      <c r="AE6" s="152" t="s">
        <v>23</v>
      </c>
      <c r="AF6" s="153" t="s">
        <v>20</v>
      </c>
      <c r="AG6" s="153" t="s">
        <v>21</v>
      </c>
      <c r="AH6" s="153" t="s">
        <v>22</v>
      </c>
      <c r="AI6" s="154" t="s">
        <v>24</v>
      </c>
      <c r="AJ6" s="155" t="s">
        <v>53</v>
      </c>
      <c r="AK6" s="156" t="s">
        <v>54</v>
      </c>
      <c r="AL6" s="157" t="s">
        <v>55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.75">
      <c r="A7" s="58">
        <f t="shared" ref="A7:A71" si="0">IF(B7&gt;0,(ROW(A7)-6),0)</f>
        <v>0</v>
      </c>
      <c r="B7" s="31"/>
      <c r="C7" s="24"/>
      <c r="D7" s="16"/>
      <c r="E7" s="24"/>
      <c r="F7" s="39"/>
      <c r="G7" s="32"/>
      <c r="H7" s="38"/>
      <c r="I7" s="32"/>
      <c r="J7" s="39"/>
      <c r="K7" s="32"/>
      <c r="L7" s="39"/>
      <c r="M7" s="32"/>
      <c r="N7" s="16"/>
      <c r="O7" s="42"/>
      <c r="P7" s="48"/>
      <c r="Q7" s="38"/>
      <c r="R7" s="48"/>
      <c r="S7" s="50"/>
      <c r="T7" s="38"/>
      <c r="U7" s="48"/>
      <c r="V7" s="50"/>
      <c r="W7" s="16"/>
      <c r="X7" s="38"/>
      <c r="Y7" s="32"/>
      <c r="Z7" s="50"/>
      <c r="AA7" s="17"/>
      <c r="AB7" s="24"/>
      <c r="AC7" s="50"/>
      <c r="AD7" s="17"/>
      <c r="AE7" s="24"/>
      <c r="AF7" s="50"/>
      <c r="AG7" s="50"/>
      <c r="AH7" s="50"/>
      <c r="AI7" s="53"/>
      <c r="AJ7" s="24"/>
      <c r="AK7" s="50"/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N/A</v>
      </c>
      <c r="AO7" s="18" t="str">
        <f>IF(A7=0,"N",A7)</f>
        <v>N</v>
      </c>
      <c r="AP7" s="18" t="str">
        <f>IF(ISBLANK(B7),"N","OK")</f>
        <v>N</v>
      </c>
      <c r="AQ7" s="18" t="str">
        <f>IF((C7+D7)=0,"N","OK")</f>
        <v>N</v>
      </c>
      <c r="AR7" s="18" t="str">
        <f>IF(AND(OR(E7=1,SUM(F7:N7)&gt;=3),OR(AND(F7=1,(SUM(G7:N7)&gt;0)),AND(F7=0,(SUM(G7:N7)=0)))),"OK","N")</f>
        <v>N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N</v>
      </c>
      <c r="AT7" s="18" t="str">
        <f>IF(SUM(X7:AA7)&gt;0,"OK","N")</f>
        <v>N</v>
      </c>
      <c r="AU7" s="18" t="str">
        <f>IF(SUM(AB7:AD7)&gt;0,"OK","N")</f>
        <v>N</v>
      </c>
      <c r="AV7" s="22" t="str">
        <f>IF(SUM(AE7:AI7)&gt;0,(IF(OR((AE7+ABS(AF7-AE7)+ABS(AG7-AF7)+ABS(AH7-AG7)+ABS(AI7-AH7)+AI7)=2,(AE7+ABS(AF7-AE7)+ABS(AG7-AF7)+ABS(AH7-AG7)+ABS(AI7-AH7)+AI7)=0),"OK","N")),"N")</f>
        <v>N</v>
      </c>
      <c r="AW7" s="20" t="str">
        <f>IF(SUM(AJ7:AL7)&gt;0,"OK","N")</f>
        <v>N</v>
      </c>
    </row>
    <row r="8" spans="1:88" ht="15.75">
      <c r="A8" s="58">
        <f t="shared" si="0"/>
        <v>0</v>
      </c>
      <c r="B8" s="31"/>
      <c r="C8" s="24"/>
      <c r="D8" s="16"/>
      <c r="E8" s="24"/>
      <c r="F8" s="39"/>
      <c r="G8" s="32"/>
      <c r="H8" s="38"/>
      <c r="I8" s="32"/>
      <c r="J8" s="39"/>
      <c r="K8" s="32"/>
      <c r="L8" s="39"/>
      <c r="M8" s="32"/>
      <c r="N8" s="16"/>
      <c r="O8" s="42"/>
      <c r="P8" s="48"/>
      <c r="Q8" s="38"/>
      <c r="R8" s="48"/>
      <c r="S8" s="50"/>
      <c r="T8" s="38"/>
      <c r="U8" s="48"/>
      <c r="V8" s="50"/>
      <c r="W8" s="16"/>
      <c r="X8" s="38"/>
      <c r="Y8" s="32"/>
      <c r="Z8" s="50"/>
      <c r="AA8" s="17"/>
      <c r="AB8" s="24"/>
      <c r="AC8" s="50"/>
      <c r="AD8" s="17"/>
      <c r="AE8" s="24"/>
      <c r="AF8" s="50"/>
      <c r="AG8" s="50"/>
      <c r="AH8" s="50"/>
      <c r="AI8" s="53"/>
      <c r="AJ8" s="24"/>
      <c r="AK8" s="50"/>
      <c r="AL8" s="16"/>
      <c r="AN8" s="21" t="str">
        <f t="shared" si="1"/>
        <v>N/A</v>
      </c>
      <c r="AO8" s="22" t="str">
        <f t="shared" ref="AO8" si="2">IF(A8=0,"N",A8)</f>
        <v>N</v>
      </c>
      <c r="AP8" s="18" t="str">
        <f t="shared" ref="AP8" si="3">IF(ISBLANK(B8),"N","OK")</f>
        <v>N</v>
      </c>
      <c r="AQ8" s="18" t="str">
        <f t="shared" ref="AQ8" si="4">IF((C8+D8)=0,"N","OK")</f>
        <v>N</v>
      </c>
      <c r="AR8" s="18" t="str">
        <f t="shared" ref="AR8:AR71" si="5">IF(AND(OR(E8=1,SUM(F8:N8)&gt;=3),OR(AND(F8=1,(SUM(G8:N8)&gt;0)),AND(F8=0,(SUM(G8:N8)=0)))),"OK","N")</f>
        <v>N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N</v>
      </c>
      <c r="AT8" s="18" t="str">
        <f t="shared" ref="AT8" si="6">IF(SUM(X8:AA8)&gt;0,"OK","N")</f>
        <v>N</v>
      </c>
      <c r="AU8" s="18" t="str">
        <f t="shared" ref="AU8" si="7">IF(SUM(AB8:AD8)&gt;0,"OK","N")</f>
        <v>N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N</v>
      </c>
      <c r="AW8" s="23" t="str">
        <f t="shared" ref="AW8" si="9">IF(SUM(AJ8:AL8)&gt;0,"OK","N")</f>
        <v>N</v>
      </c>
    </row>
    <row r="9" spans="1:88" ht="15.75">
      <c r="A9" s="58">
        <f t="shared" si="0"/>
        <v>0</v>
      </c>
      <c r="B9" s="31"/>
      <c r="C9" s="24"/>
      <c r="D9" s="16"/>
      <c r="E9" s="24"/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/>
      <c r="R9" s="48"/>
      <c r="S9" s="50"/>
      <c r="T9" s="38"/>
      <c r="U9" s="48"/>
      <c r="V9" s="50"/>
      <c r="W9" s="16"/>
      <c r="X9" s="38"/>
      <c r="Y9" s="32"/>
      <c r="Z9" s="50"/>
      <c r="AA9" s="17"/>
      <c r="AB9" s="24"/>
      <c r="AC9" s="50"/>
      <c r="AD9" s="17"/>
      <c r="AE9" s="24"/>
      <c r="AF9" s="50"/>
      <c r="AG9" s="50"/>
      <c r="AH9" s="50"/>
      <c r="AI9" s="53"/>
      <c r="AJ9" s="24"/>
      <c r="AK9" s="50"/>
      <c r="AL9" s="16"/>
      <c r="AN9" s="21" t="str">
        <f t="shared" si="1"/>
        <v>N/A</v>
      </c>
      <c r="AO9" s="18" t="str">
        <f t="shared" ref="AO9:AO72" si="10">IF(A9=0,"N",A9)</f>
        <v>N</v>
      </c>
      <c r="AP9" s="18" t="str">
        <f t="shared" ref="AP9:AP72" si="11">IF(ISBLANK(B9),"N","OK")</f>
        <v>N</v>
      </c>
      <c r="AQ9" s="18" t="str">
        <f t="shared" ref="AQ9:AQ72" si="12">IF((C9+D9)=0,"N","OK")</f>
        <v>N</v>
      </c>
      <c r="AR9" s="18" t="str">
        <f t="shared" si="5"/>
        <v>N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N</v>
      </c>
      <c r="AT9" s="18" t="str">
        <f t="shared" ref="AT9:AT72" si="14">IF(SUM(X9:AA9)&gt;0,"OK","N")</f>
        <v>N</v>
      </c>
      <c r="AU9" s="18" t="str">
        <f t="shared" ref="AU9:AU72" si="15">IF(SUM(AB9:AD9)&gt;0,"OK","N")</f>
        <v>N</v>
      </c>
      <c r="AV9" s="22" t="str">
        <f t="shared" si="8"/>
        <v>N</v>
      </c>
      <c r="AW9" s="23" t="str">
        <f t="shared" ref="AW9:AW72" si="16">IF(SUM(AJ9:AL9)&gt;0,"OK","N")</f>
        <v>N</v>
      </c>
    </row>
    <row r="10" spans="1:88" ht="15.75">
      <c r="A10" s="58">
        <f t="shared" si="0"/>
        <v>0</v>
      </c>
      <c r="B10" s="31"/>
      <c r="C10" s="24"/>
      <c r="D10" s="16"/>
      <c r="E10" s="24"/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/>
      <c r="S10" s="50"/>
      <c r="T10" s="38"/>
      <c r="U10" s="48"/>
      <c r="V10" s="50"/>
      <c r="W10" s="16"/>
      <c r="X10" s="38"/>
      <c r="Y10" s="32"/>
      <c r="Z10" s="50"/>
      <c r="AA10" s="17"/>
      <c r="AB10" s="24"/>
      <c r="AC10" s="50"/>
      <c r="AD10" s="17"/>
      <c r="AE10" s="24"/>
      <c r="AF10" s="50"/>
      <c r="AG10" s="50"/>
      <c r="AH10" s="50"/>
      <c r="AI10" s="53"/>
      <c r="AJ10" s="24"/>
      <c r="AK10" s="50"/>
      <c r="AL10" s="16"/>
      <c r="AN10" s="21" t="str">
        <f t="shared" si="1"/>
        <v>N/A</v>
      </c>
      <c r="AO10" s="18" t="str">
        <f t="shared" si="10"/>
        <v>N</v>
      </c>
      <c r="AP10" s="18" t="str">
        <f t="shared" si="11"/>
        <v>N</v>
      </c>
      <c r="AQ10" s="18" t="str">
        <f t="shared" si="12"/>
        <v>N</v>
      </c>
      <c r="AR10" s="18" t="str">
        <f t="shared" si="5"/>
        <v>N</v>
      </c>
      <c r="AS10" s="18" t="str">
        <f t="shared" si="13"/>
        <v>N</v>
      </c>
      <c r="AT10" s="18" t="str">
        <f t="shared" si="14"/>
        <v>N</v>
      </c>
      <c r="AU10" s="18" t="str">
        <f t="shared" si="15"/>
        <v>N</v>
      </c>
      <c r="AV10" s="22" t="str">
        <f t="shared" si="8"/>
        <v>N</v>
      </c>
      <c r="AW10" s="23" t="str">
        <f t="shared" si="16"/>
        <v>N</v>
      </c>
    </row>
    <row r="11" spans="1:88" ht="15.75">
      <c r="A11" s="58">
        <f t="shared" si="0"/>
        <v>0</v>
      </c>
      <c r="B11" s="31"/>
      <c r="C11" s="24"/>
      <c r="D11" s="16"/>
      <c r="E11" s="24"/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/>
      <c r="R11" s="48"/>
      <c r="S11" s="50"/>
      <c r="T11" s="38"/>
      <c r="U11" s="48"/>
      <c r="V11" s="50"/>
      <c r="W11" s="16"/>
      <c r="X11" s="38"/>
      <c r="Y11" s="32"/>
      <c r="Z11" s="50"/>
      <c r="AA11" s="17"/>
      <c r="AB11" s="24"/>
      <c r="AC11" s="50"/>
      <c r="AD11" s="17"/>
      <c r="AE11" s="24"/>
      <c r="AF11" s="50"/>
      <c r="AG11" s="50"/>
      <c r="AH11" s="50"/>
      <c r="AI11" s="53"/>
      <c r="AJ11" s="24"/>
      <c r="AK11" s="50"/>
      <c r="AL11" s="16"/>
      <c r="AN11" s="21" t="str">
        <f t="shared" si="1"/>
        <v>N/A</v>
      </c>
      <c r="AO11" s="18" t="str">
        <f t="shared" si="10"/>
        <v>N</v>
      </c>
      <c r="AP11" s="18" t="str">
        <f t="shared" si="11"/>
        <v>N</v>
      </c>
      <c r="AQ11" s="18" t="str">
        <f t="shared" si="12"/>
        <v>N</v>
      </c>
      <c r="AR11" s="18" t="str">
        <f t="shared" si="5"/>
        <v>N</v>
      </c>
      <c r="AS11" s="18" t="str">
        <f t="shared" si="13"/>
        <v>N</v>
      </c>
      <c r="AT11" s="18" t="str">
        <f t="shared" si="14"/>
        <v>N</v>
      </c>
      <c r="AU11" s="18" t="str">
        <f t="shared" si="15"/>
        <v>N</v>
      </c>
      <c r="AV11" s="22" t="str">
        <f t="shared" si="8"/>
        <v>N</v>
      </c>
      <c r="AW11" s="23" t="str">
        <f t="shared" si="16"/>
        <v>N</v>
      </c>
    </row>
    <row r="12" spans="1:88" ht="15.75">
      <c r="A12" s="58">
        <f t="shared" si="0"/>
        <v>0</v>
      </c>
      <c r="B12" s="31"/>
      <c r="C12" s="24"/>
      <c r="D12" s="16"/>
      <c r="E12" s="24"/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/>
      <c r="T12" s="38"/>
      <c r="U12" s="48"/>
      <c r="V12" s="50"/>
      <c r="W12" s="16"/>
      <c r="X12" s="38"/>
      <c r="Y12" s="32"/>
      <c r="Z12" s="50"/>
      <c r="AA12" s="17"/>
      <c r="AB12" s="24"/>
      <c r="AC12" s="50"/>
      <c r="AD12" s="17"/>
      <c r="AE12" s="24"/>
      <c r="AF12" s="50"/>
      <c r="AG12" s="50"/>
      <c r="AH12" s="50"/>
      <c r="AI12" s="53"/>
      <c r="AJ12" s="24"/>
      <c r="AK12" s="50"/>
      <c r="AL12" s="16"/>
      <c r="AN12" s="21" t="str">
        <f t="shared" si="1"/>
        <v>N/A</v>
      </c>
      <c r="AO12" s="18" t="str">
        <f t="shared" si="10"/>
        <v>N</v>
      </c>
      <c r="AP12" s="18" t="str">
        <f t="shared" si="11"/>
        <v>N</v>
      </c>
      <c r="AQ12" s="18" t="str">
        <f t="shared" si="12"/>
        <v>N</v>
      </c>
      <c r="AR12" s="18" t="str">
        <f t="shared" si="5"/>
        <v>N</v>
      </c>
      <c r="AS12" s="18" t="str">
        <f t="shared" si="13"/>
        <v>N</v>
      </c>
      <c r="AT12" s="18" t="str">
        <f t="shared" si="14"/>
        <v>N</v>
      </c>
      <c r="AU12" s="18" t="str">
        <f t="shared" si="15"/>
        <v>N</v>
      </c>
      <c r="AV12" s="22" t="str">
        <f t="shared" si="8"/>
        <v>N</v>
      </c>
      <c r="AW12" s="23" t="str">
        <f t="shared" si="16"/>
        <v>N</v>
      </c>
    </row>
    <row r="13" spans="1:88" ht="15.75">
      <c r="A13" s="58">
        <f t="shared" si="0"/>
        <v>0</v>
      </c>
      <c r="B13" s="31"/>
      <c r="C13" s="24"/>
      <c r="D13" s="16"/>
      <c r="E13" s="24"/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/>
      <c r="Q13" s="38"/>
      <c r="R13" s="48"/>
      <c r="S13" s="50"/>
      <c r="T13" s="38"/>
      <c r="U13" s="48"/>
      <c r="V13" s="50"/>
      <c r="W13" s="16"/>
      <c r="X13" s="38"/>
      <c r="Y13" s="32"/>
      <c r="Z13" s="50"/>
      <c r="AA13" s="17"/>
      <c r="AB13" s="24"/>
      <c r="AC13" s="50"/>
      <c r="AD13" s="17"/>
      <c r="AE13" s="24"/>
      <c r="AF13" s="50"/>
      <c r="AG13" s="50"/>
      <c r="AH13" s="50"/>
      <c r="AI13" s="53"/>
      <c r="AJ13" s="24"/>
      <c r="AK13" s="50"/>
      <c r="AL13" s="16"/>
      <c r="AN13" s="21" t="str">
        <f t="shared" si="1"/>
        <v>N/A</v>
      </c>
      <c r="AO13" s="18" t="str">
        <f t="shared" si="10"/>
        <v>N</v>
      </c>
      <c r="AP13" s="18" t="str">
        <f t="shared" si="11"/>
        <v>N</v>
      </c>
      <c r="AQ13" s="18" t="str">
        <f t="shared" si="12"/>
        <v>N</v>
      </c>
      <c r="AR13" s="18" t="str">
        <f t="shared" si="5"/>
        <v>N</v>
      </c>
      <c r="AS13" s="18" t="str">
        <f t="shared" si="13"/>
        <v>N</v>
      </c>
      <c r="AT13" s="18" t="str">
        <f t="shared" si="14"/>
        <v>N</v>
      </c>
      <c r="AU13" s="18" t="str">
        <f t="shared" si="15"/>
        <v>N</v>
      </c>
      <c r="AV13" s="22" t="str">
        <f t="shared" si="8"/>
        <v>N</v>
      </c>
      <c r="AW13" s="23" t="str">
        <f t="shared" si="16"/>
        <v>N</v>
      </c>
    </row>
    <row r="14" spans="1:88" ht="15.75">
      <c r="A14" s="58">
        <f t="shared" si="0"/>
        <v>0</v>
      </c>
      <c r="B14" s="31"/>
      <c r="C14" s="24"/>
      <c r="D14" s="16"/>
      <c r="E14" s="24"/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/>
      <c r="S14" s="50"/>
      <c r="T14" s="38"/>
      <c r="U14" s="48"/>
      <c r="V14" s="50"/>
      <c r="W14" s="16"/>
      <c r="X14" s="38"/>
      <c r="Y14" s="32"/>
      <c r="Z14" s="50"/>
      <c r="AA14" s="17"/>
      <c r="AB14" s="24"/>
      <c r="AC14" s="50"/>
      <c r="AD14" s="17"/>
      <c r="AE14" s="24"/>
      <c r="AF14" s="50"/>
      <c r="AG14" s="50"/>
      <c r="AH14" s="50"/>
      <c r="AI14" s="53"/>
      <c r="AJ14" s="24"/>
      <c r="AK14" s="50"/>
      <c r="AL14" s="16"/>
      <c r="AN14" s="21" t="str">
        <f t="shared" si="1"/>
        <v>N/A</v>
      </c>
      <c r="AO14" s="18" t="str">
        <f t="shared" si="10"/>
        <v>N</v>
      </c>
      <c r="AP14" s="18" t="str">
        <f t="shared" si="11"/>
        <v>N</v>
      </c>
      <c r="AQ14" s="18" t="str">
        <f t="shared" si="12"/>
        <v>N</v>
      </c>
      <c r="AR14" s="18" t="str">
        <f t="shared" si="5"/>
        <v>N</v>
      </c>
      <c r="AS14" s="18" t="str">
        <f t="shared" si="13"/>
        <v>N</v>
      </c>
      <c r="AT14" s="18" t="str">
        <f t="shared" si="14"/>
        <v>N</v>
      </c>
      <c r="AU14" s="18" t="str">
        <f t="shared" si="15"/>
        <v>N</v>
      </c>
      <c r="AV14" s="22" t="str">
        <f t="shared" si="8"/>
        <v>N</v>
      </c>
      <c r="AW14" s="23" t="str">
        <f t="shared" si="16"/>
        <v>N</v>
      </c>
    </row>
    <row r="15" spans="1:88" ht="15.75">
      <c r="A15" s="58">
        <f t="shared" si="0"/>
        <v>0</v>
      </c>
      <c r="B15" s="31"/>
      <c r="C15" s="24"/>
      <c r="D15" s="16"/>
      <c r="E15" s="24"/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/>
      <c r="U15" s="48"/>
      <c r="V15" s="50"/>
      <c r="W15" s="16"/>
      <c r="X15" s="38"/>
      <c r="Y15" s="32"/>
      <c r="Z15" s="50"/>
      <c r="AA15" s="17"/>
      <c r="AB15" s="24"/>
      <c r="AC15" s="50"/>
      <c r="AD15" s="17"/>
      <c r="AE15" s="24"/>
      <c r="AF15" s="50"/>
      <c r="AG15" s="50"/>
      <c r="AH15" s="50"/>
      <c r="AI15" s="53"/>
      <c r="AJ15" s="24"/>
      <c r="AK15" s="50"/>
      <c r="AL15" s="16"/>
      <c r="AN15" s="21" t="str">
        <f t="shared" si="1"/>
        <v>N/A</v>
      </c>
      <c r="AO15" s="18" t="str">
        <f t="shared" si="10"/>
        <v>N</v>
      </c>
      <c r="AP15" s="18" t="str">
        <f t="shared" si="11"/>
        <v>N</v>
      </c>
      <c r="AQ15" s="18" t="str">
        <f t="shared" si="12"/>
        <v>N</v>
      </c>
      <c r="AR15" s="18" t="str">
        <f t="shared" si="5"/>
        <v>N</v>
      </c>
      <c r="AS15" s="18" t="str">
        <f t="shared" si="13"/>
        <v>N</v>
      </c>
      <c r="AT15" s="18" t="str">
        <f t="shared" si="14"/>
        <v>N</v>
      </c>
      <c r="AU15" s="18" t="str">
        <f t="shared" si="15"/>
        <v>N</v>
      </c>
      <c r="AV15" s="22" t="str">
        <f t="shared" si="8"/>
        <v>N</v>
      </c>
      <c r="AW15" s="23" t="str">
        <f t="shared" si="16"/>
        <v>N</v>
      </c>
    </row>
    <row r="16" spans="1:88" ht="15.75">
      <c r="A16" s="58">
        <f t="shared" si="0"/>
        <v>0</v>
      </c>
      <c r="B16" s="31"/>
      <c r="C16" s="24"/>
      <c r="D16" s="16"/>
      <c r="E16" s="24"/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/>
      <c r="S16" s="50"/>
      <c r="T16" s="38"/>
      <c r="U16" s="48"/>
      <c r="V16" s="50"/>
      <c r="W16" s="16"/>
      <c r="X16" s="38"/>
      <c r="Y16" s="32"/>
      <c r="Z16" s="50"/>
      <c r="AA16" s="17"/>
      <c r="AB16" s="24"/>
      <c r="AC16" s="50"/>
      <c r="AD16" s="17"/>
      <c r="AE16" s="24"/>
      <c r="AF16" s="50"/>
      <c r="AG16" s="50"/>
      <c r="AH16" s="50"/>
      <c r="AI16" s="53"/>
      <c r="AJ16" s="24"/>
      <c r="AK16" s="50"/>
      <c r="AL16" s="16"/>
      <c r="AN16" s="21" t="str">
        <f t="shared" si="1"/>
        <v>N/A</v>
      </c>
      <c r="AO16" s="18" t="str">
        <f t="shared" si="10"/>
        <v>N</v>
      </c>
      <c r="AP16" s="18" t="str">
        <f t="shared" si="11"/>
        <v>N</v>
      </c>
      <c r="AQ16" s="18" t="str">
        <f t="shared" si="12"/>
        <v>N</v>
      </c>
      <c r="AR16" s="18" t="str">
        <f t="shared" si="5"/>
        <v>N</v>
      </c>
      <c r="AS16" s="18" t="str">
        <f t="shared" si="13"/>
        <v>N</v>
      </c>
      <c r="AT16" s="18" t="str">
        <f t="shared" si="14"/>
        <v>N</v>
      </c>
      <c r="AU16" s="18" t="str">
        <f t="shared" si="15"/>
        <v>N</v>
      </c>
      <c r="AV16" s="22" t="str">
        <f t="shared" si="8"/>
        <v>N</v>
      </c>
      <c r="AW16" s="23" t="str">
        <f t="shared" si="16"/>
        <v>N</v>
      </c>
    </row>
    <row r="17" spans="1:49" ht="15.75">
      <c r="A17" s="58">
        <f t="shared" si="0"/>
        <v>0</v>
      </c>
      <c r="B17" s="31"/>
      <c r="C17" s="24"/>
      <c r="D17" s="16"/>
      <c r="E17" s="24"/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/>
      <c r="S17" s="50"/>
      <c r="T17" s="38"/>
      <c r="U17" s="48"/>
      <c r="V17" s="50"/>
      <c r="W17" s="16"/>
      <c r="X17" s="38"/>
      <c r="Y17" s="32"/>
      <c r="Z17" s="50"/>
      <c r="AA17" s="17"/>
      <c r="AB17" s="24"/>
      <c r="AC17" s="50"/>
      <c r="AD17" s="17"/>
      <c r="AE17" s="24"/>
      <c r="AF17" s="50"/>
      <c r="AG17" s="50"/>
      <c r="AH17" s="50"/>
      <c r="AI17" s="53"/>
      <c r="AJ17" s="24"/>
      <c r="AK17" s="50"/>
      <c r="AL17" s="16"/>
      <c r="AN17" s="21" t="str">
        <f t="shared" si="1"/>
        <v>N/A</v>
      </c>
      <c r="AO17" s="18" t="str">
        <f t="shared" si="10"/>
        <v>N</v>
      </c>
      <c r="AP17" s="18" t="str">
        <f t="shared" si="11"/>
        <v>N</v>
      </c>
      <c r="AQ17" s="18" t="str">
        <f t="shared" si="12"/>
        <v>N</v>
      </c>
      <c r="AR17" s="18" t="str">
        <f t="shared" si="5"/>
        <v>N</v>
      </c>
      <c r="AS17" s="18" t="str">
        <f t="shared" si="13"/>
        <v>N</v>
      </c>
      <c r="AT17" s="18" t="str">
        <f t="shared" si="14"/>
        <v>N</v>
      </c>
      <c r="AU17" s="18" t="str">
        <f t="shared" si="15"/>
        <v>N</v>
      </c>
      <c r="AV17" s="22" t="str">
        <f t="shared" si="8"/>
        <v>N</v>
      </c>
      <c r="AW17" s="23" t="str">
        <f t="shared" si="16"/>
        <v>N</v>
      </c>
    </row>
    <row r="18" spans="1:49" ht="15.75">
      <c r="A18" s="58">
        <f t="shared" si="0"/>
        <v>0</v>
      </c>
      <c r="B18" s="31"/>
      <c r="C18" s="24"/>
      <c r="D18" s="16"/>
      <c r="E18" s="24"/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/>
      <c r="T18" s="38"/>
      <c r="U18" s="48"/>
      <c r="V18" s="50"/>
      <c r="W18" s="16"/>
      <c r="X18" s="38"/>
      <c r="Y18" s="32"/>
      <c r="Z18" s="50"/>
      <c r="AA18" s="17"/>
      <c r="AB18" s="24"/>
      <c r="AC18" s="50"/>
      <c r="AD18" s="17"/>
      <c r="AE18" s="24"/>
      <c r="AF18" s="50"/>
      <c r="AG18" s="50"/>
      <c r="AH18" s="50"/>
      <c r="AI18" s="53"/>
      <c r="AJ18" s="24"/>
      <c r="AK18" s="50"/>
      <c r="AL18" s="16"/>
      <c r="AN18" s="21" t="str">
        <f t="shared" si="1"/>
        <v>N/A</v>
      </c>
      <c r="AO18" s="18" t="str">
        <f t="shared" si="10"/>
        <v>N</v>
      </c>
      <c r="AP18" s="18" t="str">
        <f t="shared" si="11"/>
        <v>N</v>
      </c>
      <c r="AQ18" s="18" t="str">
        <f t="shared" si="12"/>
        <v>N</v>
      </c>
      <c r="AR18" s="18" t="str">
        <f t="shared" si="5"/>
        <v>N</v>
      </c>
      <c r="AS18" s="18" t="str">
        <f t="shared" si="13"/>
        <v>N</v>
      </c>
      <c r="AT18" s="18" t="str">
        <f t="shared" si="14"/>
        <v>N</v>
      </c>
      <c r="AU18" s="18" t="str">
        <f t="shared" si="15"/>
        <v>N</v>
      </c>
      <c r="AV18" s="22" t="str">
        <f t="shared" si="8"/>
        <v>N</v>
      </c>
      <c r="AW18" s="23" t="str">
        <f t="shared" si="16"/>
        <v>N</v>
      </c>
    </row>
    <row r="19" spans="1:49" ht="15.75">
      <c r="A19" s="58">
        <f t="shared" si="0"/>
        <v>0</v>
      </c>
      <c r="B19" s="31"/>
      <c r="C19" s="24"/>
      <c r="D19" s="16"/>
      <c r="E19" s="24"/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/>
      <c r="S19" s="50"/>
      <c r="T19" s="38"/>
      <c r="U19" s="48"/>
      <c r="V19" s="50"/>
      <c r="W19" s="16"/>
      <c r="X19" s="38"/>
      <c r="Y19" s="32"/>
      <c r="Z19" s="50"/>
      <c r="AA19" s="17"/>
      <c r="AB19" s="24"/>
      <c r="AC19" s="50"/>
      <c r="AD19" s="17"/>
      <c r="AE19" s="24"/>
      <c r="AF19" s="50"/>
      <c r="AG19" s="50"/>
      <c r="AH19" s="50"/>
      <c r="AI19" s="53"/>
      <c r="AJ19" s="24"/>
      <c r="AK19" s="50"/>
      <c r="AL19" s="16"/>
      <c r="AN19" s="21" t="str">
        <f t="shared" si="1"/>
        <v>N/A</v>
      </c>
      <c r="AO19" s="18" t="str">
        <f t="shared" si="10"/>
        <v>N</v>
      </c>
      <c r="AP19" s="18" t="str">
        <f t="shared" si="11"/>
        <v>N</v>
      </c>
      <c r="AQ19" s="18" t="str">
        <f t="shared" si="12"/>
        <v>N</v>
      </c>
      <c r="AR19" s="18" t="str">
        <f t="shared" si="5"/>
        <v>N</v>
      </c>
      <c r="AS19" s="18" t="str">
        <f t="shared" si="13"/>
        <v>N</v>
      </c>
      <c r="AT19" s="18" t="str">
        <f t="shared" si="14"/>
        <v>N</v>
      </c>
      <c r="AU19" s="18" t="str">
        <f t="shared" si="15"/>
        <v>N</v>
      </c>
      <c r="AV19" s="22" t="str">
        <f t="shared" si="8"/>
        <v>N</v>
      </c>
      <c r="AW19" s="23" t="str">
        <f t="shared" si="16"/>
        <v>N</v>
      </c>
    </row>
    <row r="20" spans="1:49" ht="15.75">
      <c r="A20" s="58">
        <f t="shared" si="0"/>
        <v>0</v>
      </c>
      <c r="B20" s="31"/>
      <c r="C20" s="24"/>
      <c r="D20" s="16"/>
      <c r="E20" s="24"/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/>
      <c r="S20" s="50"/>
      <c r="T20" s="38"/>
      <c r="U20" s="48"/>
      <c r="V20" s="50"/>
      <c r="W20" s="16"/>
      <c r="X20" s="38"/>
      <c r="Y20" s="32"/>
      <c r="Z20" s="50"/>
      <c r="AA20" s="17"/>
      <c r="AB20" s="24"/>
      <c r="AC20" s="50"/>
      <c r="AD20" s="17"/>
      <c r="AE20" s="24"/>
      <c r="AF20" s="50"/>
      <c r="AG20" s="50"/>
      <c r="AH20" s="50"/>
      <c r="AI20" s="53"/>
      <c r="AJ20" s="24"/>
      <c r="AK20" s="50"/>
      <c r="AL20" s="16"/>
      <c r="AN20" s="21" t="str">
        <f t="shared" si="1"/>
        <v>N/A</v>
      </c>
      <c r="AO20" s="18" t="str">
        <f t="shared" si="10"/>
        <v>N</v>
      </c>
      <c r="AP20" s="18" t="str">
        <f t="shared" si="11"/>
        <v>N</v>
      </c>
      <c r="AQ20" s="18" t="str">
        <f t="shared" si="12"/>
        <v>N</v>
      </c>
      <c r="AR20" s="18" t="str">
        <f t="shared" si="5"/>
        <v>N</v>
      </c>
      <c r="AS20" s="18" t="str">
        <f t="shared" si="13"/>
        <v>N</v>
      </c>
      <c r="AT20" s="18" t="str">
        <f t="shared" si="14"/>
        <v>N</v>
      </c>
      <c r="AU20" s="18" t="str">
        <f t="shared" si="15"/>
        <v>N</v>
      </c>
      <c r="AV20" s="22" t="str">
        <f t="shared" si="8"/>
        <v>N</v>
      </c>
      <c r="AW20" s="23" t="str">
        <f t="shared" si="16"/>
        <v>N</v>
      </c>
    </row>
    <row r="21" spans="1:49" ht="15.75">
      <c r="A21" s="58">
        <f t="shared" si="0"/>
        <v>0</v>
      </c>
      <c r="B21" s="31"/>
      <c r="C21" s="24"/>
      <c r="D21" s="16"/>
      <c r="E21" s="24"/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/>
      <c r="T21" s="38"/>
      <c r="U21" s="48"/>
      <c r="V21" s="50"/>
      <c r="W21" s="16"/>
      <c r="X21" s="38"/>
      <c r="Y21" s="32"/>
      <c r="Z21" s="50"/>
      <c r="AA21" s="17"/>
      <c r="AB21" s="24"/>
      <c r="AC21" s="50"/>
      <c r="AD21" s="17"/>
      <c r="AE21" s="24"/>
      <c r="AF21" s="50"/>
      <c r="AG21" s="50"/>
      <c r="AH21" s="50"/>
      <c r="AI21" s="53"/>
      <c r="AJ21" s="24"/>
      <c r="AK21" s="50"/>
      <c r="AL21" s="16"/>
      <c r="AN21" s="21" t="str">
        <f t="shared" si="1"/>
        <v>N/A</v>
      </c>
      <c r="AO21" s="18" t="str">
        <f t="shared" si="10"/>
        <v>N</v>
      </c>
      <c r="AP21" s="18" t="str">
        <f t="shared" si="11"/>
        <v>N</v>
      </c>
      <c r="AQ21" s="18" t="str">
        <f t="shared" si="12"/>
        <v>N</v>
      </c>
      <c r="AR21" s="18" t="str">
        <f t="shared" si="5"/>
        <v>N</v>
      </c>
      <c r="AS21" s="18" t="str">
        <f t="shared" si="13"/>
        <v>N</v>
      </c>
      <c r="AT21" s="18" t="str">
        <f t="shared" si="14"/>
        <v>N</v>
      </c>
      <c r="AU21" s="18" t="str">
        <f t="shared" si="15"/>
        <v>N</v>
      </c>
      <c r="AV21" s="22" t="str">
        <f t="shared" si="8"/>
        <v>N</v>
      </c>
      <c r="AW21" s="23" t="str">
        <f t="shared" si="16"/>
        <v>N</v>
      </c>
    </row>
    <row r="22" spans="1:49" ht="15.75">
      <c r="A22" s="58">
        <f t="shared" si="0"/>
        <v>0</v>
      </c>
      <c r="B22" s="31"/>
      <c r="C22" s="24"/>
      <c r="D22" s="16"/>
      <c r="E22" s="24"/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/>
      <c r="R22" s="48"/>
      <c r="S22" s="50"/>
      <c r="T22" s="38"/>
      <c r="U22" s="48"/>
      <c r="V22" s="50"/>
      <c r="W22" s="16"/>
      <c r="X22" s="38"/>
      <c r="Y22" s="32"/>
      <c r="Z22" s="50"/>
      <c r="AA22" s="17"/>
      <c r="AB22" s="24"/>
      <c r="AC22" s="50"/>
      <c r="AD22" s="17"/>
      <c r="AE22" s="24"/>
      <c r="AF22" s="50"/>
      <c r="AG22" s="50"/>
      <c r="AH22" s="50"/>
      <c r="AI22" s="53"/>
      <c r="AJ22" s="24"/>
      <c r="AK22" s="50"/>
      <c r="AL22" s="16"/>
      <c r="AN22" s="21" t="str">
        <f t="shared" si="1"/>
        <v>N/A</v>
      </c>
      <c r="AO22" s="18" t="str">
        <f t="shared" si="10"/>
        <v>N</v>
      </c>
      <c r="AP22" s="18" t="str">
        <f t="shared" si="11"/>
        <v>N</v>
      </c>
      <c r="AQ22" s="18" t="str">
        <f t="shared" si="12"/>
        <v>N</v>
      </c>
      <c r="AR22" s="18" t="str">
        <f t="shared" si="5"/>
        <v>N</v>
      </c>
      <c r="AS22" s="18" t="str">
        <f t="shared" si="13"/>
        <v>N</v>
      </c>
      <c r="AT22" s="18" t="str">
        <f t="shared" si="14"/>
        <v>N</v>
      </c>
      <c r="AU22" s="18" t="str">
        <f t="shared" si="15"/>
        <v>N</v>
      </c>
      <c r="AV22" s="22" t="str">
        <f t="shared" si="8"/>
        <v>N</v>
      </c>
      <c r="AW22" s="23" t="str">
        <f t="shared" si="16"/>
        <v>N</v>
      </c>
    </row>
    <row r="23" spans="1:49" ht="15.75">
      <c r="A23" s="58">
        <f t="shared" si="0"/>
        <v>0</v>
      </c>
      <c r="B23" s="31"/>
      <c r="C23" s="24"/>
      <c r="D23" s="16"/>
      <c r="E23" s="24"/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/>
      <c r="S23" s="50"/>
      <c r="T23" s="38"/>
      <c r="U23" s="48"/>
      <c r="V23" s="50"/>
      <c r="W23" s="16"/>
      <c r="X23" s="38"/>
      <c r="Y23" s="32"/>
      <c r="Z23" s="50"/>
      <c r="AA23" s="17"/>
      <c r="AB23" s="24"/>
      <c r="AC23" s="50"/>
      <c r="AD23" s="17"/>
      <c r="AE23" s="24"/>
      <c r="AF23" s="50"/>
      <c r="AG23" s="50"/>
      <c r="AH23" s="50"/>
      <c r="AI23" s="53"/>
      <c r="AJ23" s="24"/>
      <c r="AK23" s="50"/>
      <c r="AL23" s="16"/>
      <c r="AN23" s="21" t="str">
        <f t="shared" si="1"/>
        <v>N/A</v>
      </c>
      <c r="AO23" s="18" t="str">
        <f t="shared" si="10"/>
        <v>N</v>
      </c>
      <c r="AP23" s="18" t="str">
        <f t="shared" si="11"/>
        <v>N</v>
      </c>
      <c r="AQ23" s="18" t="str">
        <f t="shared" si="12"/>
        <v>N</v>
      </c>
      <c r="AR23" s="18" t="str">
        <f t="shared" si="5"/>
        <v>N</v>
      </c>
      <c r="AS23" s="18" t="str">
        <f t="shared" si="13"/>
        <v>N</v>
      </c>
      <c r="AT23" s="18" t="str">
        <f t="shared" si="14"/>
        <v>N</v>
      </c>
      <c r="AU23" s="18" t="str">
        <f t="shared" si="15"/>
        <v>N</v>
      </c>
      <c r="AV23" s="22" t="str">
        <f t="shared" si="8"/>
        <v>N</v>
      </c>
      <c r="AW23" s="23" t="str">
        <f t="shared" si="16"/>
        <v>N</v>
      </c>
    </row>
    <row r="24" spans="1:49" ht="15.75">
      <c r="A24" s="58">
        <f t="shared" si="0"/>
        <v>0</v>
      </c>
      <c r="B24" s="31"/>
      <c r="C24" s="24"/>
      <c r="D24" s="16"/>
      <c r="E24" s="24"/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/>
      <c r="T24" s="38"/>
      <c r="U24" s="48"/>
      <c r="V24" s="50"/>
      <c r="W24" s="16"/>
      <c r="X24" s="38"/>
      <c r="Y24" s="32"/>
      <c r="Z24" s="50"/>
      <c r="AA24" s="17"/>
      <c r="AB24" s="24"/>
      <c r="AC24" s="50"/>
      <c r="AD24" s="17"/>
      <c r="AE24" s="24"/>
      <c r="AF24" s="50"/>
      <c r="AG24" s="50"/>
      <c r="AH24" s="50"/>
      <c r="AI24" s="53"/>
      <c r="AJ24" s="24"/>
      <c r="AK24" s="50"/>
      <c r="AL24" s="16"/>
      <c r="AN24" s="21" t="str">
        <f t="shared" si="1"/>
        <v>N/A</v>
      </c>
      <c r="AO24" s="18" t="str">
        <f t="shared" si="10"/>
        <v>N</v>
      </c>
      <c r="AP24" s="18" t="str">
        <f t="shared" si="11"/>
        <v>N</v>
      </c>
      <c r="AQ24" s="18" t="str">
        <f t="shared" si="12"/>
        <v>N</v>
      </c>
      <c r="AR24" s="18" t="str">
        <f t="shared" si="5"/>
        <v>N</v>
      </c>
      <c r="AS24" s="18" t="str">
        <f t="shared" si="13"/>
        <v>N</v>
      </c>
      <c r="AT24" s="18" t="str">
        <f t="shared" si="14"/>
        <v>N</v>
      </c>
      <c r="AU24" s="18" t="str">
        <f t="shared" si="15"/>
        <v>N</v>
      </c>
      <c r="AV24" s="22" t="str">
        <f t="shared" si="8"/>
        <v>N</v>
      </c>
      <c r="AW24" s="23" t="str">
        <f t="shared" si="16"/>
        <v>N</v>
      </c>
    </row>
    <row r="25" spans="1:49" ht="15.75">
      <c r="A25" s="58">
        <f t="shared" si="0"/>
        <v>0</v>
      </c>
      <c r="B25" s="31"/>
      <c r="C25" s="24"/>
      <c r="D25" s="16"/>
      <c r="E25" s="24"/>
      <c r="F25" s="39"/>
      <c r="G25" s="32"/>
      <c r="H25" s="38"/>
      <c r="I25" s="32"/>
      <c r="J25" s="39"/>
      <c r="K25" s="32"/>
      <c r="L25" s="39"/>
      <c r="M25" s="32"/>
      <c r="N25" s="16"/>
      <c r="O25" s="42"/>
      <c r="P25" s="48"/>
      <c r="Q25" s="38"/>
      <c r="R25" s="48"/>
      <c r="S25" s="50"/>
      <c r="T25" s="38"/>
      <c r="U25" s="48"/>
      <c r="V25" s="50"/>
      <c r="W25" s="16"/>
      <c r="X25" s="38"/>
      <c r="Y25" s="32"/>
      <c r="Z25" s="50"/>
      <c r="AA25" s="17"/>
      <c r="AB25" s="24"/>
      <c r="AC25" s="50"/>
      <c r="AD25" s="17"/>
      <c r="AE25" s="24"/>
      <c r="AF25" s="50"/>
      <c r="AG25" s="50"/>
      <c r="AH25" s="50"/>
      <c r="AI25" s="53"/>
      <c r="AJ25" s="24"/>
      <c r="AK25" s="50"/>
      <c r="AL25" s="16"/>
      <c r="AN25" s="21" t="str">
        <f t="shared" si="1"/>
        <v>N/A</v>
      </c>
      <c r="AO25" s="18" t="str">
        <f t="shared" si="10"/>
        <v>N</v>
      </c>
      <c r="AP25" s="18" t="str">
        <f t="shared" si="11"/>
        <v>N</v>
      </c>
      <c r="AQ25" s="18" t="str">
        <f t="shared" si="12"/>
        <v>N</v>
      </c>
      <c r="AR25" s="18" t="str">
        <f t="shared" si="5"/>
        <v>N</v>
      </c>
      <c r="AS25" s="18" t="str">
        <f t="shared" si="13"/>
        <v>N</v>
      </c>
      <c r="AT25" s="18" t="str">
        <f t="shared" si="14"/>
        <v>N</v>
      </c>
      <c r="AU25" s="18" t="str">
        <f t="shared" si="15"/>
        <v>N</v>
      </c>
      <c r="AV25" s="22" t="str">
        <f t="shared" si="8"/>
        <v>N</v>
      </c>
      <c r="AW25" s="23" t="str">
        <f t="shared" si="16"/>
        <v>N</v>
      </c>
    </row>
    <row r="26" spans="1:49" ht="15.75">
      <c r="A26" s="58">
        <f t="shared" si="0"/>
        <v>0</v>
      </c>
      <c r="B26" s="31"/>
      <c r="C26" s="24"/>
      <c r="D26" s="16"/>
      <c r="E26" s="24"/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/>
      <c r="S26" s="50"/>
      <c r="T26" s="38"/>
      <c r="U26" s="48"/>
      <c r="V26" s="50"/>
      <c r="W26" s="16"/>
      <c r="X26" s="38"/>
      <c r="Y26" s="32"/>
      <c r="Z26" s="50"/>
      <c r="AA26" s="17"/>
      <c r="AB26" s="24"/>
      <c r="AC26" s="50"/>
      <c r="AD26" s="17"/>
      <c r="AE26" s="24"/>
      <c r="AF26" s="50"/>
      <c r="AG26" s="50"/>
      <c r="AH26" s="50"/>
      <c r="AI26" s="53"/>
      <c r="AJ26" s="24"/>
      <c r="AK26" s="50"/>
      <c r="AL26" s="16"/>
      <c r="AN26" s="21" t="str">
        <f t="shared" si="1"/>
        <v>N/A</v>
      </c>
      <c r="AO26" s="18" t="str">
        <f t="shared" si="10"/>
        <v>N</v>
      </c>
      <c r="AP26" s="18" t="str">
        <f t="shared" si="11"/>
        <v>N</v>
      </c>
      <c r="AQ26" s="18" t="str">
        <f t="shared" si="12"/>
        <v>N</v>
      </c>
      <c r="AR26" s="18" t="str">
        <f t="shared" si="5"/>
        <v>N</v>
      </c>
      <c r="AS26" s="18" t="str">
        <f t="shared" si="13"/>
        <v>N</v>
      </c>
      <c r="AT26" s="18" t="str">
        <f t="shared" si="14"/>
        <v>N</v>
      </c>
      <c r="AU26" s="18" t="str">
        <f t="shared" si="15"/>
        <v>N</v>
      </c>
      <c r="AV26" s="22" t="str">
        <f t="shared" si="8"/>
        <v>N</v>
      </c>
      <c r="AW26" s="23" t="str">
        <f t="shared" si="16"/>
        <v>N</v>
      </c>
    </row>
    <row r="27" spans="1:49" ht="15.75">
      <c r="A27" s="58">
        <f t="shared" si="0"/>
        <v>0</v>
      </c>
      <c r="B27" s="31"/>
      <c r="C27" s="24"/>
      <c r="D27" s="16"/>
      <c r="E27" s="24"/>
      <c r="F27" s="39"/>
      <c r="G27" s="32"/>
      <c r="H27" s="38"/>
      <c r="I27" s="32"/>
      <c r="J27" s="39"/>
      <c r="K27" s="32"/>
      <c r="L27" s="39"/>
      <c r="M27" s="32"/>
      <c r="N27" s="16"/>
      <c r="O27" s="42"/>
      <c r="P27" s="48"/>
      <c r="Q27" s="38"/>
      <c r="R27" s="48"/>
      <c r="S27" s="50"/>
      <c r="T27" s="38"/>
      <c r="U27" s="48"/>
      <c r="V27" s="50"/>
      <c r="W27" s="16"/>
      <c r="X27" s="38"/>
      <c r="Y27" s="32"/>
      <c r="Z27" s="50"/>
      <c r="AA27" s="17"/>
      <c r="AB27" s="24"/>
      <c r="AC27" s="50"/>
      <c r="AD27" s="17"/>
      <c r="AE27" s="24"/>
      <c r="AF27" s="50"/>
      <c r="AG27" s="50"/>
      <c r="AH27" s="50"/>
      <c r="AI27" s="53"/>
      <c r="AJ27" s="24"/>
      <c r="AK27" s="50"/>
      <c r="AL27" s="16"/>
      <c r="AM27" s="1"/>
      <c r="AN27" s="21" t="str">
        <f t="shared" si="1"/>
        <v>N/A</v>
      </c>
      <c r="AO27" s="18" t="str">
        <f t="shared" si="10"/>
        <v>N</v>
      </c>
      <c r="AP27" s="18" t="str">
        <f t="shared" si="11"/>
        <v>N</v>
      </c>
      <c r="AQ27" s="18" t="str">
        <f t="shared" si="12"/>
        <v>N</v>
      </c>
      <c r="AR27" s="18" t="str">
        <f t="shared" si="5"/>
        <v>N</v>
      </c>
      <c r="AS27" s="18" t="str">
        <f t="shared" si="13"/>
        <v>N</v>
      </c>
      <c r="AT27" s="18" t="str">
        <f t="shared" si="14"/>
        <v>N</v>
      </c>
      <c r="AU27" s="18" t="str">
        <f t="shared" si="15"/>
        <v>N</v>
      </c>
      <c r="AV27" s="22" t="str">
        <f t="shared" si="8"/>
        <v>N</v>
      </c>
      <c r="AW27" s="23" t="str">
        <f t="shared" si="16"/>
        <v>N</v>
      </c>
    </row>
    <row r="28" spans="1:49" ht="15.75">
      <c r="A28" s="58">
        <f t="shared" si="0"/>
        <v>0</v>
      </c>
      <c r="B28" s="31"/>
      <c r="C28" s="24"/>
      <c r="D28" s="16"/>
      <c r="E28" s="24"/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/>
      <c r="Q28" s="38"/>
      <c r="R28" s="48"/>
      <c r="S28" s="50"/>
      <c r="T28" s="38"/>
      <c r="U28" s="48"/>
      <c r="V28" s="50"/>
      <c r="W28" s="16"/>
      <c r="X28" s="38"/>
      <c r="Y28" s="32"/>
      <c r="Z28" s="50"/>
      <c r="AA28" s="17"/>
      <c r="AB28" s="24"/>
      <c r="AC28" s="50"/>
      <c r="AD28" s="17"/>
      <c r="AE28" s="24"/>
      <c r="AF28" s="50"/>
      <c r="AG28" s="50"/>
      <c r="AH28" s="50"/>
      <c r="AI28" s="53"/>
      <c r="AJ28" s="24"/>
      <c r="AK28" s="50"/>
      <c r="AL28" s="16"/>
      <c r="AM28" s="1"/>
      <c r="AN28" s="21" t="str">
        <f t="shared" si="1"/>
        <v>N/A</v>
      </c>
      <c r="AO28" s="18" t="str">
        <f t="shared" si="10"/>
        <v>N</v>
      </c>
      <c r="AP28" s="18" t="str">
        <f t="shared" si="11"/>
        <v>N</v>
      </c>
      <c r="AQ28" s="18" t="str">
        <f t="shared" si="12"/>
        <v>N</v>
      </c>
      <c r="AR28" s="18" t="str">
        <f t="shared" si="5"/>
        <v>N</v>
      </c>
      <c r="AS28" s="18" t="str">
        <f t="shared" si="13"/>
        <v>N</v>
      </c>
      <c r="AT28" s="18" t="str">
        <f t="shared" si="14"/>
        <v>N</v>
      </c>
      <c r="AU28" s="18" t="str">
        <f t="shared" si="15"/>
        <v>N</v>
      </c>
      <c r="AV28" s="22" t="str">
        <f t="shared" si="8"/>
        <v>N</v>
      </c>
      <c r="AW28" s="23" t="str">
        <f t="shared" si="16"/>
        <v>N</v>
      </c>
    </row>
    <row r="29" spans="1:49" ht="15.7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.7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.7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.7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.7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.7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.7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.7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.7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.7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.7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.7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.7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.7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.7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.7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.7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.7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.7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.7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.7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.7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.7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.7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.7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.7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.7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.7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.7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.7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.7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.7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.7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.7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.7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.7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.7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.7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.7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.7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.7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.7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.7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.7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.7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.7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.7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.7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.7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.7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.7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.7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.7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.7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.7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.7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.7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.7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.7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.7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.7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.7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.7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.7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.7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.7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.7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.7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.7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.7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.7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.7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.7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.7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.7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.7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.7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.5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.5" thickBot="1">
      <c r="A107" s="9" t="s">
        <v>86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799" yWindow="413" count="50"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_x000a_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_x000a_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_x000a_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_x000a_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_x000a_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_x000a_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_x000a_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_x000a_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_x000a_0 - if no leaf is less than the 1.0 ratio_x000a_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_x000a_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_x000a_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_x000a_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_x000a_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D114"/>
  <sheetViews>
    <sheetView topLeftCell="A40" workbookViewId="0">
      <selection activeCell="J12" sqref="J12"/>
    </sheetView>
  </sheetViews>
  <sheetFormatPr defaultColWidth="11.42578125" defaultRowHeight="12"/>
  <cols>
    <col min="1" max="1" width="6.7109375" style="66" customWidth="1"/>
    <col min="2" max="2" width="24" style="66" customWidth="1"/>
    <col min="3" max="3" width="12" style="66" customWidth="1"/>
    <col min="4" max="6" width="11.42578125" style="66"/>
    <col min="7" max="7" width="17.5703125" style="66" bestFit="1" customWidth="1"/>
    <col min="8" max="16384" width="11.42578125" style="66"/>
  </cols>
  <sheetData>
    <row r="1" spans="1:82" ht="18" customHeight="1">
      <c r="A1" s="60" t="s">
        <v>72</v>
      </c>
      <c r="B1" s="61" t="s">
        <v>68</v>
      </c>
      <c r="C1" s="61"/>
      <c r="D1" s="62" t="s">
        <v>69</v>
      </c>
      <c r="E1" s="63" t="s">
        <v>70</v>
      </c>
      <c r="F1" s="62" t="s">
        <v>71</v>
      </c>
      <c r="G1" s="60" t="s">
        <v>74</v>
      </c>
      <c r="H1" s="60" t="s">
        <v>82</v>
      </c>
      <c r="I1" s="64" t="s">
        <v>73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ph="1">
        <f>Scoresheet!A3</f>
        <v>0</v>
      </c>
      <c r="B3" s="160" ph="1">
        <f>Scoresheet!B3</f>
        <v>0</v>
      </c>
      <c r="C3" s="161"/>
      <c r="D3" s="162" ph="1">
        <f>Scoresheet!C3</f>
        <v>0</v>
      </c>
      <c r="E3" s="163" ph="1">
        <f>Scoresheet!E3</f>
        <v>0</v>
      </c>
      <c r="F3" s="162" ph="1">
        <f>Scoresheet!G3</f>
        <v>0</v>
      </c>
      <c r="G3" s="164" ph="1">
        <f>Scoresheet!I3</f>
        <v>0</v>
      </c>
      <c r="H3" s="73" t="e" ph="1">
        <f>AQ114</f>
        <v>#DIV/0!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.1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.1" customHeight="1">
      <c r="C5" s="85" t="s">
        <v>76</v>
      </c>
      <c r="D5" s="86" t="s">
        <v>83</v>
      </c>
    </row>
    <row r="6" spans="1:82" ht="15" customHeight="1">
      <c r="C6" s="87" t="s">
        <v>75</v>
      </c>
      <c r="D6" s="88" t="s">
        <v>25</v>
      </c>
      <c r="E6" s="89" t="s">
        <v>26</v>
      </c>
      <c r="F6" s="89" t="s">
        <v>27</v>
      </c>
      <c r="G6" s="89" t="s">
        <v>28</v>
      </c>
      <c r="H6" s="89" t="s">
        <v>29</v>
      </c>
      <c r="I6" s="89" t="s">
        <v>30</v>
      </c>
      <c r="J6" s="89" t="s">
        <v>31</v>
      </c>
      <c r="K6" s="90" t="s">
        <v>32</v>
      </c>
      <c r="L6" s="90" t="s">
        <v>33</v>
      </c>
      <c r="M6" s="90" t="s">
        <v>34</v>
      </c>
      <c r="N6" s="90" t="s">
        <v>35</v>
      </c>
      <c r="O6" s="90" t="s">
        <v>36</v>
      </c>
      <c r="P6" s="90" t="s">
        <v>37</v>
      </c>
      <c r="Q6" s="90" t="s">
        <v>38</v>
      </c>
      <c r="R6" s="90" t="s">
        <v>39</v>
      </c>
      <c r="S6" s="90" t="s">
        <v>40</v>
      </c>
      <c r="T6" s="91" t="s">
        <v>41</v>
      </c>
      <c r="U6" s="91" t="s">
        <v>42</v>
      </c>
      <c r="V6" s="91" t="s">
        <v>43</v>
      </c>
      <c r="W6" s="91" t="s">
        <v>44</v>
      </c>
      <c r="X6" s="92" t="s">
        <v>45</v>
      </c>
      <c r="Y6" s="92" t="s">
        <v>46</v>
      </c>
      <c r="Z6" s="92" t="s">
        <v>47</v>
      </c>
      <c r="AA6" s="93" t="s">
        <v>48</v>
      </c>
      <c r="AB6" s="93" t="s">
        <v>49</v>
      </c>
      <c r="AC6" s="93" t="s">
        <v>50</v>
      </c>
      <c r="AD6" s="93" t="s">
        <v>51</v>
      </c>
      <c r="AE6" s="93" t="s">
        <v>52</v>
      </c>
      <c r="AF6" s="94" t="s">
        <v>53</v>
      </c>
      <c r="AG6" s="94" t="s">
        <v>54</v>
      </c>
      <c r="AH6" s="94" t="s">
        <v>55</v>
      </c>
      <c r="AI6" s="95"/>
      <c r="AJ6" s="95"/>
      <c r="AK6" s="95"/>
      <c r="AL6" s="95"/>
      <c r="AM6" s="95"/>
      <c r="AN6" s="95"/>
      <c r="AQ6" s="66" t="s">
        <v>56</v>
      </c>
      <c r="AR6" s="96" t="s">
        <v>25</v>
      </c>
      <c r="AS6" s="97" t="s">
        <v>26</v>
      </c>
      <c r="AT6" s="97" t="s">
        <v>27</v>
      </c>
      <c r="AU6" s="97" t="s">
        <v>28</v>
      </c>
      <c r="AV6" s="97" t="s">
        <v>29</v>
      </c>
      <c r="AW6" s="97" t="s">
        <v>30</v>
      </c>
      <c r="AX6" s="97" t="s">
        <v>31</v>
      </c>
      <c r="AY6" s="98" t="s">
        <v>32</v>
      </c>
      <c r="AZ6" s="98" t="s">
        <v>33</v>
      </c>
      <c r="BA6" s="98" t="s">
        <v>34</v>
      </c>
      <c r="BB6" s="98" t="s">
        <v>35</v>
      </c>
      <c r="BC6" s="98" t="s">
        <v>36</v>
      </c>
      <c r="BD6" s="98" t="s">
        <v>37</v>
      </c>
      <c r="BE6" s="98" t="s">
        <v>38</v>
      </c>
      <c r="BF6" s="98" t="s">
        <v>39</v>
      </c>
      <c r="BG6" s="98" t="s">
        <v>40</v>
      </c>
      <c r="BH6" s="99" t="s">
        <v>41</v>
      </c>
      <c r="BI6" s="99" t="s">
        <v>42</v>
      </c>
      <c r="BJ6" s="99" t="s">
        <v>43</v>
      </c>
      <c r="BK6" s="99" t="s">
        <v>44</v>
      </c>
      <c r="BL6" s="100" t="s">
        <v>45</v>
      </c>
      <c r="BM6" s="100" t="s">
        <v>46</v>
      </c>
      <c r="BN6" s="100" t="s">
        <v>47</v>
      </c>
      <c r="BO6" s="101" t="s">
        <v>48</v>
      </c>
      <c r="BP6" s="101" t="s">
        <v>49</v>
      </c>
      <c r="BQ6" s="101" t="s">
        <v>50</v>
      </c>
      <c r="BR6" s="101" t="s">
        <v>51</v>
      </c>
      <c r="BS6" s="101" t="s">
        <v>52</v>
      </c>
      <c r="BT6" s="95" t="s">
        <v>53</v>
      </c>
      <c r="BU6" s="95" t="s">
        <v>54</v>
      </c>
      <c r="BV6" s="95" t="s">
        <v>55</v>
      </c>
      <c r="BX6" s="102" t="s">
        <v>77</v>
      </c>
      <c r="BY6" s="103" t="s">
        <v>57</v>
      </c>
      <c r="BZ6" s="104" t="s">
        <v>58</v>
      </c>
      <c r="CA6" s="105" t="s">
        <v>59</v>
      </c>
      <c r="CB6" s="106" t="s">
        <v>60</v>
      </c>
      <c r="CC6" s="107" t="s">
        <v>61</v>
      </c>
      <c r="CD6" s="108" t="s">
        <v>62</v>
      </c>
    </row>
    <row r="7" spans="1:82">
      <c r="A7" s="96">
        <f>IF(B7&gt;0,(ROW(A7)-6),0)</f>
        <v>0</v>
      </c>
      <c r="B7" s="109">
        <f>Scoresheet!B7</f>
        <v>0</v>
      </c>
      <c r="C7" s="66">
        <f>IF(Scoresheet!C7=0,0,Scoresheet!C7/(Scoresheet!C7+Scoresheet!D7))</f>
        <v>0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0</v>
      </c>
      <c r="AR7" s="66">
        <f>IF(C7+D7&gt;0,1,0)</f>
        <v>0</v>
      </c>
      <c r="AS7" s="66">
        <f t="shared" ref="AS7:AY7" si="1">IF(E7&gt;0,1,0)</f>
        <v>0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0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0</v>
      </c>
      <c r="BL7" s="66">
        <f t="shared" si="3"/>
        <v>0</v>
      </c>
      <c r="BM7" s="66">
        <f t="shared" si="3"/>
        <v>0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0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0</v>
      </c>
      <c r="BV7" s="66">
        <f t="shared" si="4"/>
        <v>0</v>
      </c>
      <c r="BX7" s="66">
        <f>AR7</f>
        <v>0</v>
      </c>
      <c r="BY7" s="66">
        <f t="shared" ref="BY7:BY38" si="5">IF(AS7+AT7+AU7+AV7+AW7+AX7&gt;0,1,0)</f>
        <v>0</v>
      </c>
      <c r="BZ7" s="66">
        <f t="shared" ref="BZ7:BZ38" si="6">IF(AY7+AZ7+BA7+BB7+BC7+BD7+BE7+BF7+BG7&gt;0,1,0)</f>
        <v>0</v>
      </c>
      <c r="CA7" s="66">
        <f t="shared" ref="CA7:CA38" si="7">IF(BH7+BI7+BJ7+BK7&gt;0,1,0)</f>
        <v>0</v>
      </c>
      <c r="CB7" s="66">
        <f t="shared" ref="CB7:CB38" si="8">IF(BL7+BM7+BN7&gt;0,1,0)</f>
        <v>0</v>
      </c>
      <c r="CC7" s="66">
        <f t="shared" ref="CC7:CC38" si="9">IF(BO7+BP7+BQ7+BR7+BS7&gt;0,1,0)</f>
        <v>0</v>
      </c>
      <c r="CD7" s="66">
        <f t="shared" ref="CD7:CD38" si="10">IF(BT7+BU7+BV7&gt;0,1,0)</f>
        <v>0</v>
      </c>
    </row>
    <row r="8" spans="1:82">
      <c r="A8" s="96">
        <f t="shared" ref="A8:A71" si="11">IF(B8&gt;0,(ROW(A8)-6),0)</f>
        <v>0</v>
      </c>
      <c r="B8" s="109">
        <f>Scoresheet!B8</f>
        <v>0</v>
      </c>
      <c r="C8" s="66">
        <f>IF(Scoresheet!C8=0,0,Scoresheet!C8/(Scoresheet!C8+Scoresheet!D8))</f>
        <v>0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</v>
      </c>
      <c r="V8" s="66">
        <f>IF((Scoresheet!$Y8+Scoresheet!$Z8+Scoresheet!$AA8)=0,0,FLOOR(Scoresheet!Z8/(Scoresheet!$Y8+Scoresheet!$Z8+Scoresheet!$AA8),0.01))</f>
        <v>0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0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0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0</v>
      </c>
      <c r="AR8" s="66">
        <f t="shared" ref="AR8:AR71" si="12">IF(C8+D8&gt;0,1,0)</f>
        <v>0</v>
      </c>
      <c r="AS8" s="66">
        <f t="shared" ref="AS8:AS71" si="13">IF(E8&gt;0,1,0)</f>
        <v>0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0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0</v>
      </c>
      <c r="BJ8" s="66">
        <f t="shared" ref="BJ8:BJ71" si="30">IF(V8&gt;0,1,0)</f>
        <v>0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0</v>
      </c>
      <c r="BO8" s="66">
        <f t="shared" ref="BO8:BO71" si="35">IF(AA8&gt;0,1,0)</f>
        <v>0</v>
      </c>
      <c r="BP8" s="66">
        <f t="shared" ref="BP8:BP71" si="36">IF(AB8&gt;0,1,0)</f>
        <v>0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0</v>
      </c>
      <c r="BV8" s="66">
        <f t="shared" ref="BV8:BV71" si="42">IF(AH8&gt;0,1,0)</f>
        <v>0</v>
      </c>
      <c r="BX8" s="66">
        <f t="shared" ref="BX8:BX71" si="43">AR8</f>
        <v>0</v>
      </c>
      <c r="BY8" s="66">
        <f t="shared" si="5"/>
        <v>0</v>
      </c>
      <c r="BZ8" s="66">
        <f t="shared" si="6"/>
        <v>0</v>
      </c>
      <c r="CA8" s="66">
        <f t="shared" si="7"/>
        <v>0</v>
      </c>
      <c r="CB8" s="66">
        <f t="shared" si="8"/>
        <v>0</v>
      </c>
      <c r="CC8" s="66">
        <f t="shared" si="9"/>
        <v>0</v>
      </c>
      <c r="CD8" s="66">
        <f t="shared" si="10"/>
        <v>0</v>
      </c>
    </row>
    <row r="9" spans="1:82">
      <c r="A9" s="96">
        <f t="shared" si="11"/>
        <v>0</v>
      </c>
      <c r="B9" s="109">
        <f>Scoresheet!B9</f>
        <v>0</v>
      </c>
      <c r="C9" s="66">
        <f>IF(Scoresheet!C9=0,0,Scoresheet!C9/(Scoresheet!C9+Scoresheet!D9))</f>
        <v>0</v>
      </c>
      <c r="D9" s="109">
        <f>IF(Scoresheet!D9=0,0,Scoresheet!D9/(Scoresheet!C9+Scoresheet!D9))</f>
        <v>0</v>
      </c>
      <c r="E9" s="66">
        <f>IF(Scoresheet!E9=0,0,Scoresheet!E9/(Scoresheet!E9+Scoresheet!F9))</f>
        <v>0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0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0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0</v>
      </c>
      <c r="AR9" s="66">
        <f t="shared" si="12"/>
        <v>0</v>
      </c>
      <c r="AS9" s="66">
        <f t="shared" si="13"/>
        <v>0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0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0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0</v>
      </c>
      <c r="BV9" s="66">
        <f t="shared" si="42"/>
        <v>0</v>
      </c>
      <c r="BX9" s="66">
        <f t="shared" si="43"/>
        <v>0</v>
      </c>
      <c r="BY9" s="66">
        <f t="shared" si="5"/>
        <v>0</v>
      </c>
      <c r="BZ9" s="66">
        <f t="shared" si="6"/>
        <v>0</v>
      </c>
      <c r="CA9" s="66">
        <f t="shared" si="7"/>
        <v>0</v>
      </c>
      <c r="CB9" s="66">
        <f t="shared" si="8"/>
        <v>0</v>
      </c>
      <c r="CC9" s="66">
        <f t="shared" si="9"/>
        <v>0</v>
      </c>
      <c r="CD9" s="66">
        <f t="shared" si="10"/>
        <v>0</v>
      </c>
    </row>
    <row r="10" spans="1:82">
      <c r="A10" s="96">
        <f t="shared" si="11"/>
        <v>0</v>
      </c>
      <c r="B10" s="109">
        <f>Scoresheet!B10</f>
        <v>0</v>
      </c>
      <c r="C10" s="66">
        <f>IF(Scoresheet!C10=0,0,Scoresheet!C10/(Scoresheet!C10+Scoresheet!D10))</f>
        <v>0</v>
      </c>
      <c r="D10" s="109">
        <f>IF(Scoresheet!D10=0,0,Scoresheet!D10/(Scoresheet!C10+Scoresheet!D10))</f>
        <v>0</v>
      </c>
      <c r="E10" s="66">
        <f>IF(Scoresheet!E10=0,0,Scoresheet!E10/(Scoresheet!E10+Scoresheet!F10))</f>
        <v>0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0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0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0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0</v>
      </c>
      <c r="AR10" s="66">
        <f t="shared" si="12"/>
        <v>0</v>
      </c>
      <c r="AS10" s="66">
        <f t="shared" si="13"/>
        <v>0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0</v>
      </c>
      <c r="BJ10" s="66">
        <f t="shared" si="30"/>
        <v>0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0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0</v>
      </c>
      <c r="BV10" s="66">
        <f t="shared" si="42"/>
        <v>0</v>
      </c>
      <c r="BX10" s="66">
        <f t="shared" si="43"/>
        <v>0</v>
      </c>
      <c r="BY10" s="66">
        <f t="shared" si="5"/>
        <v>0</v>
      </c>
      <c r="BZ10" s="66">
        <f t="shared" si="6"/>
        <v>0</v>
      </c>
      <c r="CA10" s="66">
        <f t="shared" si="7"/>
        <v>0</v>
      </c>
      <c r="CB10" s="66">
        <f t="shared" si="8"/>
        <v>0</v>
      </c>
      <c r="CC10" s="66">
        <f t="shared" si="9"/>
        <v>0</v>
      </c>
      <c r="CD10" s="66">
        <f t="shared" si="10"/>
        <v>0</v>
      </c>
    </row>
    <row r="11" spans="1:82">
      <c r="A11" s="96">
        <f t="shared" si="11"/>
        <v>0</v>
      </c>
      <c r="B11" s="109">
        <f>Scoresheet!B11</f>
        <v>0</v>
      </c>
      <c r="C11" s="66">
        <f>IF(Scoresheet!C11=0,0,Scoresheet!C11/(Scoresheet!C11+Scoresheet!D11))</f>
        <v>0</v>
      </c>
      <c r="D11" s="109">
        <f>IF(Scoresheet!D11=0,0,Scoresheet!D11/(Scoresheet!C11+Scoresheet!D11))</f>
        <v>0</v>
      </c>
      <c r="E11" s="66">
        <f>IF(Scoresheet!E11=0,0,Scoresheet!E11/(Scoresheet!E11+Scoresheet!F11))</f>
        <v>0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0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0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0</v>
      </c>
      <c r="AR11" s="66">
        <f t="shared" si="12"/>
        <v>0</v>
      </c>
      <c r="AS11" s="66">
        <f t="shared" si="13"/>
        <v>0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0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0</v>
      </c>
      <c r="BO11" s="66">
        <f t="shared" si="35"/>
        <v>0</v>
      </c>
      <c r="BP11" s="66">
        <f t="shared" si="36"/>
        <v>0</v>
      </c>
      <c r="BQ11" s="66">
        <f t="shared" si="37"/>
        <v>0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0</v>
      </c>
      <c r="BV11" s="66">
        <f t="shared" si="42"/>
        <v>0</v>
      </c>
      <c r="BX11" s="66">
        <f t="shared" si="43"/>
        <v>0</v>
      </c>
      <c r="BY11" s="66">
        <f t="shared" si="5"/>
        <v>0</v>
      </c>
      <c r="BZ11" s="66">
        <f t="shared" si="6"/>
        <v>0</v>
      </c>
      <c r="CA11" s="66">
        <f t="shared" si="7"/>
        <v>0</v>
      </c>
      <c r="CB11" s="66">
        <f t="shared" si="8"/>
        <v>0</v>
      </c>
      <c r="CC11" s="66">
        <f t="shared" si="9"/>
        <v>0</v>
      </c>
      <c r="CD11" s="66">
        <f t="shared" si="10"/>
        <v>0</v>
      </c>
    </row>
    <row r="12" spans="1:82">
      <c r="A12" s="96">
        <f t="shared" si="11"/>
        <v>0</v>
      </c>
      <c r="B12" s="109">
        <f>Scoresheet!B12</f>
        <v>0</v>
      </c>
      <c r="C12" s="66">
        <f>IF(Scoresheet!C12=0,0,Scoresheet!C12/(Scoresheet!C12+Scoresheet!D12))</f>
        <v>0</v>
      </c>
      <c r="D12" s="109">
        <f>IF(Scoresheet!D12=0,0,Scoresheet!D12/(Scoresheet!C12+Scoresheet!D12))</f>
        <v>0</v>
      </c>
      <c r="E12" s="66">
        <f>IF(Scoresheet!E12=0,0,Scoresheet!E12/(Scoresheet!E12+Scoresheet!F12))</f>
        <v>0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0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0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0</v>
      </c>
      <c r="AR12" s="66">
        <f t="shared" si="12"/>
        <v>0</v>
      </c>
      <c r="AS12" s="66">
        <f t="shared" si="13"/>
        <v>0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0</v>
      </c>
      <c r="BJ12" s="66">
        <f t="shared" si="30"/>
        <v>0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0</v>
      </c>
      <c r="BO12" s="66">
        <f t="shared" si="35"/>
        <v>0</v>
      </c>
      <c r="BP12" s="66">
        <f t="shared" si="36"/>
        <v>0</v>
      </c>
      <c r="BQ12" s="66">
        <f t="shared" si="37"/>
        <v>0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0</v>
      </c>
      <c r="BV12" s="66">
        <f t="shared" si="42"/>
        <v>0</v>
      </c>
      <c r="BX12" s="66">
        <f t="shared" si="43"/>
        <v>0</v>
      </c>
      <c r="BY12" s="66">
        <f t="shared" si="5"/>
        <v>0</v>
      </c>
      <c r="BZ12" s="66">
        <f t="shared" si="6"/>
        <v>0</v>
      </c>
      <c r="CA12" s="66">
        <f t="shared" si="7"/>
        <v>0</v>
      </c>
      <c r="CB12" s="66">
        <f t="shared" si="8"/>
        <v>0</v>
      </c>
      <c r="CC12" s="66">
        <f t="shared" si="9"/>
        <v>0</v>
      </c>
      <c r="CD12" s="66">
        <f t="shared" si="10"/>
        <v>0</v>
      </c>
    </row>
    <row r="13" spans="1:82">
      <c r="A13" s="96">
        <f t="shared" si="11"/>
        <v>0</v>
      </c>
      <c r="B13" s="109">
        <f>Scoresheet!B13</f>
        <v>0</v>
      </c>
      <c r="C13" s="66">
        <f>IF(Scoresheet!C13=0,0,Scoresheet!C13/(Scoresheet!C13+Scoresheet!D13))</f>
        <v>0</v>
      </c>
      <c r="D13" s="109">
        <f>IF(Scoresheet!D13=0,0,Scoresheet!D13/(Scoresheet!C13+Scoresheet!D13))</f>
        <v>0</v>
      </c>
      <c r="E13" s="66">
        <f>IF(Scoresheet!E13=0,0,Scoresheet!E13/(Scoresheet!E13+Scoresheet!F13))</f>
        <v>0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0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0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0</v>
      </c>
      <c r="AR13" s="66">
        <f t="shared" si="12"/>
        <v>0</v>
      </c>
      <c r="AS13" s="66">
        <f t="shared" si="13"/>
        <v>0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0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0</v>
      </c>
      <c r="BO13" s="66">
        <f t="shared" si="35"/>
        <v>0</v>
      </c>
      <c r="BP13" s="66">
        <f t="shared" si="36"/>
        <v>0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0</v>
      </c>
      <c r="BV13" s="66">
        <f t="shared" si="42"/>
        <v>0</v>
      </c>
      <c r="BX13" s="66">
        <f t="shared" si="43"/>
        <v>0</v>
      </c>
      <c r="BY13" s="66">
        <f t="shared" si="5"/>
        <v>0</v>
      </c>
      <c r="BZ13" s="66">
        <f t="shared" si="6"/>
        <v>0</v>
      </c>
      <c r="CA13" s="66">
        <f t="shared" si="7"/>
        <v>0</v>
      </c>
      <c r="CB13" s="66">
        <f t="shared" si="8"/>
        <v>0</v>
      </c>
      <c r="CC13" s="66">
        <f t="shared" si="9"/>
        <v>0</v>
      </c>
      <c r="CD13" s="66">
        <f t="shared" si="10"/>
        <v>0</v>
      </c>
    </row>
    <row r="14" spans="1:82">
      <c r="A14" s="96">
        <f t="shared" si="11"/>
        <v>0</v>
      </c>
      <c r="B14" s="109">
        <f>Scoresheet!B14</f>
        <v>0</v>
      </c>
      <c r="C14" s="66">
        <f>IF(Scoresheet!C14=0,0,Scoresheet!C14/(Scoresheet!C14+Scoresheet!D14))</f>
        <v>0</v>
      </c>
      <c r="D14" s="109">
        <f>IF(Scoresheet!D14=0,0,Scoresheet!D14/(Scoresheet!C14+Scoresheet!D14))</f>
        <v>0</v>
      </c>
      <c r="E14" s="66">
        <f>IF(Scoresheet!E14=0,0,Scoresheet!E14/(Scoresheet!E14+Scoresheet!F14))</f>
        <v>0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0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0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0</v>
      </c>
      <c r="AR14" s="66">
        <f t="shared" si="12"/>
        <v>0</v>
      </c>
      <c r="AS14" s="66">
        <f t="shared" si="13"/>
        <v>0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0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0</v>
      </c>
      <c r="BJ14" s="66">
        <f t="shared" si="30"/>
        <v>0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0</v>
      </c>
      <c r="BO14" s="66">
        <f t="shared" si="35"/>
        <v>0</v>
      </c>
      <c r="BP14" s="66">
        <f t="shared" si="36"/>
        <v>0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0</v>
      </c>
      <c r="BV14" s="66">
        <f t="shared" si="42"/>
        <v>0</v>
      </c>
      <c r="BX14" s="66">
        <f t="shared" si="43"/>
        <v>0</v>
      </c>
      <c r="BY14" s="66">
        <f t="shared" si="5"/>
        <v>0</v>
      </c>
      <c r="BZ14" s="66">
        <f t="shared" si="6"/>
        <v>0</v>
      </c>
      <c r="CA14" s="66">
        <f t="shared" si="7"/>
        <v>0</v>
      </c>
      <c r="CB14" s="66">
        <f t="shared" si="8"/>
        <v>0</v>
      </c>
      <c r="CC14" s="66">
        <f t="shared" si="9"/>
        <v>0</v>
      </c>
      <c r="CD14" s="66">
        <f t="shared" si="10"/>
        <v>0</v>
      </c>
    </row>
    <row r="15" spans="1:82">
      <c r="A15" s="96">
        <f t="shared" si="11"/>
        <v>0</v>
      </c>
      <c r="B15" s="109">
        <f>Scoresheet!B15</f>
        <v>0</v>
      </c>
      <c r="C15" s="66">
        <f>IF(Scoresheet!C15=0,0,Scoresheet!C15/(Scoresheet!C15+Scoresheet!D15))</f>
        <v>0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0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0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0</v>
      </c>
      <c r="AR15" s="66">
        <f t="shared" si="12"/>
        <v>0</v>
      </c>
      <c r="AS15" s="66">
        <f t="shared" si="13"/>
        <v>0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0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0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0</v>
      </c>
      <c r="BO15" s="66">
        <f t="shared" si="35"/>
        <v>0</v>
      </c>
      <c r="BP15" s="66">
        <f t="shared" si="36"/>
        <v>0</v>
      </c>
      <c r="BQ15" s="66">
        <f t="shared" si="37"/>
        <v>0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0</v>
      </c>
      <c r="BV15" s="66">
        <f t="shared" si="42"/>
        <v>0</v>
      </c>
      <c r="BX15" s="66">
        <f t="shared" si="43"/>
        <v>0</v>
      </c>
      <c r="BY15" s="66">
        <f t="shared" si="5"/>
        <v>0</v>
      </c>
      <c r="BZ15" s="66">
        <f t="shared" si="6"/>
        <v>0</v>
      </c>
      <c r="CA15" s="66">
        <f t="shared" si="7"/>
        <v>0</v>
      </c>
      <c r="CB15" s="66">
        <f t="shared" si="8"/>
        <v>0</v>
      </c>
      <c r="CC15" s="66">
        <f t="shared" si="9"/>
        <v>0</v>
      </c>
      <c r="CD15" s="66">
        <f t="shared" si="10"/>
        <v>0</v>
      </c>
    </row>
    <row r="16" spans="1:82">
      <c r="A16" s="96">
        <f t="shared" si="11"/>
        <v>0</v>
      </c>
      <c r="B16" s="109">
        <f>Scoresheet!B16</f>
        <v>0</v>
      </c>
      <c r="C16" s="66">
        <f>IF(Scoresheet!C16=0,0,Scoresheet!C16/(Scoresheet!C16+Scoresheet!D16))</f>
        <v>0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0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0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0</v>
      </c>
      <c r="AR16" s="66">
        <f t="shared" si="12"/>
        <v>0</v>
      </c>
      <c r="AS16" s="66">
        <f t="shared" si="13"/>
        <v>0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0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0</v>
      </c>
      <c r="BO16" s="66">
        <f t="shared" si="35"/>
        <v>0</v>
      </c>
      <c r="BP16" s="66">
        <f t="shared" si="36"/>
        <v>0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0</v>
      </c>
      <c r="BV16" s="66">
        <f t="shared" si="42"/>
        <v>0</v>
      </c>
      <c r="BX16" s="66">
        <f t="shared" si="43"/>
        <v>0</v>
      </c>
      <c r="BY16" s="66">
        <f t="shared" si="5"/>
        <v>0</v>
      </c>
      <c r="BZ16" s="66">
        <f t="shared" si="6"/>
        <v>0</v>
      </c>
      <c r="CA16" s="66">
        <f t="shared" si="7"/>
        <v>0</v>
      </c>
      <c r="CB16" s="66">
        <f t="shared" si="8"/>
        <v>0</v>
      </c>
      <c r="CC16" s="66">
        <f t="shared" si="9"/>
        <v>0</v>
      </c>
      <c r="CD16" s="66">
        <f t="shared" si="10"/>
        <v>0</v>
      </c>
    </row>
    <row r="17" spans="1:82">
      <c r="A17" s="96">
        <f t="shared" si="11"/>
        <v>0</v>
      </c>
      <c r="B17" s="109">
        <f>Scoresheet!B17</f>
        <v>0</v>
      </c>
      <c r="C17" s="66">
        <f>IF(Scoresheet!C17=0,0,Scoresheet!C17/(Scoresheet!C17+Scoresheet!D17))</f>
        <v>0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0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0</v>
      </c>
      <c r="AR17" s="66">
        <f t="shared" si="12"/>
        <v>0</v>
      </c>
      <c r="AS17" s="66">
        <f t="shared" si="13"/>
        <v>0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0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0</v>
      </c>
      <c r="BO17" s="66">
        <f t="shared" si="35"/>
        <v>0</v>
      </c>
      <c r="BP17" s="66">
        <f t="shared" si="36"/>
        <v>0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0</v>
      </c>
      <c r="BV17" s="66">
        <f t="shared" si="42"/>
        <v>0</v>
      </c>
      <c r="BX17" s="66">
        <f t="shared" si="43"/>
        <v>0</v>
      </c>
      <c r="BY17" s="66">
        <f t="shared" si="5"/>
        <v>0</v>
      </c>
      <c r="BZ17" s="66">
        <f t="shared" si="6"/>
        <v>0</v>
      </c>
      <c r="CA17" s="66">
        <f t="shared" si="7"/>
        <v>0</v>
      </c>
      <c r="CB17" s="66">
        <f t="shared" si="8"/>
        <v>0</v>
      </c>
      <c r="CC17" s="66">
        <f t="shared" si="9"/>
        <v>0</v>
      </c>
      <c r="CD17" s="66">
        <f t="shared" si="10"/>
        <v>0</v>
      </c>
    </row>
    <row r="18" spans="1:82">
      <c r="A18" s="96">
        <f t="shared" si="11"/>
        <v>0</v>
      </c>
      <c r="B18" s="109">
        <f>Scoresheet!B18</f>
        <v>0</v>
      </c>
      <c r="C18" s="66">
        <f>IF(Scoresheet!C18=0,0,Scoresheet!C18/(Scoresheet!C18+Scoresheet!D18))</f>
        <v>0</v>
      </c>
      <c r="D18" s="109">
        <f>IF(Scoresheet!D18=0,0,Scoresheet!D18/(Scoresheet!C18+Scoresheet!D18))</f>
        <v>0</v>
      </c>
      <c r="E18" s="66">
        <f>IF(Scoresheet!E18=0,0,Scoresheet!E18/(Scoresheet!E18+Scoresheet!F18))</f>
        <v>0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0</v>
      </c>
      <c r="AR18" s="66">
        <f t="shared" si="12"/>
        <v>0</v>
      </c>
      <c r="AS18" s="66">
        <f t="shared" si="13"/>
        <v>0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0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0</v>
      </c>
      <c r="BO18" s="66">
        <f t="shared" si="35"/>
        <v>0</v>
      </c>
      <c r="BP18" s="66">
        <f t="shared" si="36"/>
        <v>0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0</v>
      </c>
      <c r="BV18" s="66">
        <f t="shared" si="42"/>
        <v>0</v>
      </c>
      <c r="BX18" s="66">
        <f t="shared" si="43"/>
        <v>0</v>
      </c>
      <c r="BY18" s="66">
        <f t="shared" si="5"/>
        <v>0</v>
      </c>
      <c r="BZ18" s="66">
        <f t="shared" si="6"/>
        <v>0</v>
      </c>
      <c r="CA18" s="66">
        <f t="shared" si="7"/>
        <v>0</v>
      </c>
      <c r="CB18" s="66">
        <f t="shared" si="8"/>
        <v>0</v>
      </c>
      <c r="CC18" s="66">
        <f t="shared" si="9"/>
        <v>0</v>
      </c>
      <c r="CD18" s="66">
        <f t="shared" si="10"/>
        <v>0</v>
      </c>
    </row>
    <row r="19" spans="1:82">
      <c r="A19" s="96">
        <f t="shared" si="11"/>
        <v>0</v>
      </c>
      <c r="B19" s="109">
        <f>Scoresheet!B19</f>
        <v>0</v>
      </c>
      <c r="C19" s="66">
        <f>IF(Scoresheet!C19=0,0,Scoresheet!C19/(Scoresheet!C19+Scoresheet!D19))</f>
        <v>0</v>
      </c>
      <c r="D19" s="109">
        <f>IF(Scoresheet!D19=0,0,Scoresheet!D19/(Scoresheet!C19+Scoresheet!D19))</f>
        <v>0</v>
      </c>
      <c r="E19" s="66">
        <f>IF(Scoresheet!E19=0,0,Scoresheet!E19/(Scoresheet!E19+Scoresheet!F19))</f>
        <v>0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0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0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0</v>
      </c>
      <c r="AR19" s="66">
        <f t="shared" si="12"/>
        <v>0</v>
      </c>
      <c r="AS19" s="66">
        <f t="shared" si="13"/>
        <v>0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0</v>
      </c>
      <c r="BO19" s="66">
        <f t="shared" si="35"/>
        <v>0</v>
      </c>
      <c r="BP19" s="66">
        <f t="shared" si="36"/>
        <v>0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0</v>
      </c>
      <c r="BV19" s="66">
        <f t="shared" si="42"/>
        <v>0</v>
      </c>
      <c r="BX19" s="66">
        <f t="shared" si="43"/>
        <v>0</v>
      </c>
      <c r="BY19" s="66">
        <f t="shared" si="5"/>
        <v>0</v>
      </c>
      <c r="BZ19" s="66">
        <f t="shared" si="6"/>
        <v>0</v>
      </c>
      <c r="CA19" s="66">
        <f t="shared" si="7"/>
        <v>0</v>
      </c>
      <c r="CB19" s="66">
        <f t="shared" si="8"/>
        <v>0</v>
      </c>
      <c r="CC19" s="66">
        <f t="shared" si="9"/>
        <v>0</v>
      </c>
      <c r="CD19" s="66">
        <f t="shared" si="10"/>
        <v>0</v>
      </c>
    </row>
    <row r="20" spans="1:82">
      <c r="A20" s="96">
        <f t="shared" si="11"/>
        <v>0</v>
      </c>
      <c r="B20" s="109">
        <f>Scoresheet!B20</f>
        <v>0</v>
      </c>
      <c r="C20" s="66">
        <f>IF(Scoresheet!C20=0,0,Scoresheet!C20/(Scoresheet!C20+Scoresheet!D20))</f>
        <v>0</v>
      </c>
      <c r="D20" s="109">
        <f>IF(Scoresheet!D20=0,0,Scoresheet!D20/(Scoresheet!C20+Scoresheet!D20))</f>
        <v>0</v>
      </c>
      <c r="E20" s="66">
        <f>IF(Scoresheet!E20=0,0,Scoresheet!E20/(Scoresheet!E20+Scoresheet!F20))</f>
        <v>0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0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0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0</v>
      </c>
      <c r="AR20" s="66">
        <f t="shared" si="12"/>
        <v>0</v>
      </c>
      <c r="AS20" s="66">
        <f t="shared" si="13"/>
        <v>0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0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0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0</v>
      </c>
      <c r="BO20" s="66">
        <f t="shared" si="35"/>
        <v>0</v>
      </c>
      <c r="BP20" s="66">
        <f t="shared" si="36"/>
        <v>0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0</v>
      </c>
      <c r="BV20" s="66">
        <f t="shared" si="42"/>
        <v>0</v>
      </c>
      <c r="BX20" s="66">
        <f t="shared" si="43"/>
        <v>0</v>
      </c>
      <c r="BY20" s="66">
        <f t="shared" si="5"/>
        <v>0</v>
      </c>
      <c r="BZ20" s="66">
        <f t="shared" si="6"/>
        <v>0</v>
      </c>
      <c r="CA20" s="66">
        <f t="shared" si="7"/>
        <v>0</v>
      </c>
      <c r="CB20" s="66">
        <f t="shared" si="8"/>
        <v>0</v>
      </c>
      <c r="CC20" s="66">
        <f t="shared" si="9"/>
        <v>0</v>
      </c>
      <c r="CD20" s="66">
        <f t="shared" si="10"/>
        <v>0</v>
      </c>
    </row>
    <row r="21" spans="1:82">
      <c r="A21" s="96">
        <f t="shared" si="11"/>
        <v>0</v>
      </c>
      <c r="B21" s="109">
        <f>Scoresheet!B21</f>
        <v>0</v>
      </c>
      <c r="C21" s="66">
        <f>IF(Scoresheet!C21=0,0,Scoresheet!C21/(Scoresheet!C21+Scoresheet!D21))</f>
        <v>0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0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0</v>
      </c>
      <c r="AR21" s="66">
        <f t="shared" si="12"/>
        <v>0</v>
      </c>
      <c r="AS21" s="66">
        <f t="shared" si="13"/>
        <v>0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0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0</v>
      </c>
      <c r="BO21" s="66">
        <f t="shared" si="35"/>
        <v>0</v>
      </c>
      <c r="BP21" s="66">
        <f t="shared" si="36"/>
        <v>0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0</v>
      </c>
      <c r="BV21" s="66">
        <f t="shared" si="42"/>
        <v>0</v>
      </c>
      <c r="BX21" s="66">
        <f t="shared" si="43"/>
        <v>0</v>
      </c>
      <c r="BY21" s="66">
        <f t="shared" si="5"/>
        <v>0</v>
      </c>
      <c r="BZ21" s="66">
        <f t="shared" si="6"/>
        <v>0</v>
      </c>
      <c r="CA21" s="66">
        <f t="shared" si="7"/>
        <v>0</v>
      </c>
      <c r="CB21" s="66">
        <f t="shared" si="8"/>
        <v>0</v>
      </c>
      <c r="CC21" s="66">
        <f t="shared" si="9"/>
        <v>0</v>
      </c>
      <c r="CD21" s="66">
        <f t="shared" si="10"/>
        <v>0</v>
      </c>
    </row>
    <row r="22" spans="1:82">
      <c r="A22" s="96">
        <f t="shared" si="11"/>
        <v>0</v>
      </c>
      <c r="B22" s="109">
        <f>Scoresheet!B22</f>
        <v>0</v>
      </c>
      <c r="C22" s="66">
        <f>IF(Scoresheet!C22=0,0,Scoresheet!C22/(Scoresheet!C22+Scoresheet!D22))</f>
        <v>0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0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0</v>
      </c>
      <c r="AR22" s="66">
        <f t="shared" si="12"/>
        <v>0</v>
      </c>
      <c r="AS22" s="66">
        <f t="shared" si="13"/>
        <v>0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0</v>
      </c>
      <c r="BK22" s="66">
        <f t="shared" si="31"/>
        <v>0</v>
      </c>
      <c r="BL22" s="66">
        <f t="shared" si="32"/>
        <v>0</v>
      </c>
      <c r="BM22" s="66">
        <f t="shared" si="33"/>
        <v>0</v>
      </c>
      <c r="BN22" s="66">
        <f t="shared" si="34"/>
        <v>0</v>
      </c>
      <c r="BO22" s="66">
        <f t="shared" si="35"/>
        <v>0</v>
      </c>
      <c r="BP22" s="66">
        <f t="shared" si="36"/>
        <v>0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0</v>
      </c>
      <c r="BV22" s="66">
        <f t="shared" si="42"/>
        <v>0</v>
      </c>
      <c r="BX22" s="66">
        <f t="shared" si="43"/>
        <v>0</v>
      </c>
      <c r="BY22" s="66">
        <f t="shared" si="5"/>
        <v>0</v>
      </c>
      <c r="BZ22" s="66">
        <f t="shared" si="6"/>
        <v>0</v>
      </c>
      <c r="CA22" s="66">
        <f t="shared" si="7"/>
        <v>0</v>
      </c>
      <c r="CB22" s="66">
        <f t="shared" si="8"/>
        <v>0</v>
      </c>
      <c r="CC22" s="66">
        <f t="shared" si="9"/>
        <v>0</v>
      </c>
      <c r="CD22" s="66">
        <f t="shared" si="10"/>
        <v>0</v>
      </c>
    </row>
    <row r="23" spans="1:82">
      <c r="A23" s="96">
        <f t="shared" si="11"/>
        <v>0</v>
      </c>
      <c r="B23" s="109">
        <f>Scoresheet!B23</f>
        <v>0</v>
      </c>
      <c r="C23" s="66">
        <f>IF(Scoresheet!C23=0,0,Scoresheet!C23/(Scoresheet!C23+Scoresheet!D23))</f>
        <v>0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0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0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0</v>
      </c>
      <c r="AR23" s="66">
        <f t="shared" si="12"/>
        <v>0</v>
      </c>
      <c r="AS23" s="66">
        <f t="shared" si="13"/>
        <v>0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0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0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0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0</v>
      </c>
      <c r="BV23" s="66">
        <f t="shared" si="42"/>
        <v>0</v>
      </c>
      <c r="BX23" s="66">
        <f t="shared" si="43"/>
        <v>0</v>
      </c>
      <c r="BY23" s="66">
        <f t="shared" si="5"/>
        <v>0</v>
      </c>
      <c r="BZ23" s="66">
        <f t="shared" si="6"/>
        <v>0</v>
      </c>
      <c r="CA23" s="66">
        <f t="shared" si="7"/>
        <v>0</v>
      </c>
      <c r="CB23" s="66">
        <f t="shared" si="8"/>
        <v>0</v>
      </c>
      <c r="CC23" s="66">
        <f t="shared" si="9"/>
        <v>0</v>
      </c>
      <c r="CD23" s="66">
        <f t="shared" si="10"/>
        <v>0</v>
      </c>
    </row>
    <row r="24" spans="1:82">
      <c r="A24" s="96">
        <f t="shared" si="11"/>
        <v>0</v>
      </c>
      <c r="B24" s="109">
        <f>Scoresheet!B24</f>
        <v>0</v>
      </c>
      <c r="C24" s="66">
        <f>IF(Scoresheet!C24=0,0,Scoresheet!C24/(Scoresheet!C24+Scoresheet!D24))</f>
        <v>0</v>
      </c>
      <c r="D24" s="109">
        <f>IF(Scoresheet!D24=0,0,Scoresheet!D24/(Scoresheet!C24+Scoresheet!D24))</f>
        <v>0</v>
      </c>
      <c r="E24" s="66">
        <f>IF(Scoresheet!E24=0,0,Scoresheet!E24/(Scoresheet!E24+Scoresheet!F24))</f>
        <v>0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0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0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0</v>
      </c>
      <c r="AR24" s="66">
        <f t="shared" si="12"/>
        <v>0</v>
      </c>
      <c r="AS24" s="66">
        <f t="shared" si="13"/>
        <v>0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0</v>
      </c>
      <c r="BJ24" s="66">
        <f t="shared" si="30"/>
        <v>0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0</v>
      </c>
      <c r="BO24" s="66">
        <f t="shared" si="35"/>
        <v>0</v>
      </c>
      <c r="BP24" s="66">
        <f t="shared" si="36"/>
        <v>0</v>
      </c>
      <c r="BQ24" s="66">
        <f t="shared" si="37"/>
        <v>0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0</v>
      </c>
      <c r="BV24" s="66">
        <f t="shared" si="42"/>
        <v>0</v>
      </c>
      <c r="BX24" s="66">
        <f t="shared" si="43"/>
        <v>0</v>
      </c>
      <c r="BY24" s="66">
        <f t="shared" si="5"/>
        <v>0</v>
      </c>
      <c r="BZ24" s="66">
        <f t="shared" si="6"/>
        <v>0</v>
      </c>
      <c r="CA24" s="66">
        <f t="shared" si="7"/>
        <v>0</v>
      </c>
      <c r="CB24" s="66">
        <f t="shared" si="8"/>
        <v>0</v>
      </c>
      <c r="CC24" s="66">
        <f t="shared" si="9"/>
        <v>0</v>
      </c>
      <c r="CD24" s="66">
        <f t="shared" si="10"/>
        <v>0</v>
      </c>
    </row>
    <row r="25" spans="1:82">
      <c r="A25" s="96">
        <f t="shared" si="11"/>
        <v>0</v>
      </c>
      <c r="B25" s="109">
        <f>Scoresheet!B25</f>
        <v>0</v>
      </c>
      <c r="C25" s="66">
        <f>IF(Scoresheet!C25=0,0,Scoresheet!C25/(Scoresheet!C25+Scoresheet!D25))</f>
        <v>0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0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0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0</v>
      </c>
      <c r="AR25" s="66">
        <f t="shared" si="12"/>
        <v>0</v>
      </c>
      <c r="AS25" s="66">
        <f t="shared" si="13"/>
        <v>0</v>
      </c>
      <c r="AT25" s="66">
        <f t="shared" si="14"/>
        <v>0</v>
      </c>
      <c r="AU25" s="66">
        <f t="shared" si="15"/>
        <v>0</v>
      </c>
      <c r="AV25" s="66">
        <f t="shared" si="16"/>
        <v>0</v>
      </c>
      <c r="AW25" s="66">
        <f t="shared" si="17"/>
        <v>0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0</v>
      </c>
      <c r="BD25" s="66">
        <f t="shared" si="24"/>
        <v>0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0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0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0</v>
      </c>
      <c r="BT25" s="66">
        <f t="shared" si="40"/>
        <v>0</v>
      </c>
      <c r="BU25" s="66">
        <f t="shared" si="41"/>
        <v>0</v>
      </c>
      <c r="BV25" s="66">
        <f t="shared" si="42"/>
        <v>0</v>
      </c>
      <c r="BX25" s="66">
        <f t="shared" si="43"/>
        <v>0</v>
      </c>
      <c r="BY25" s="66">
        <f t="shared" si="5"/>
        <v>0</v>
      </c>
      <c r="BZ25" s="66">
        <f t="shared" si="6"/>
        <v>0</v>
      </c>
      <c r="CA25" s="66">
        <f t="shared" si="7"/>
        <v>0</v>
      </c>
      <c r="CB25" s="66">
        <f t="shared" si="8"/>
        <v>0</v>
      </c>
      <c r="CC25" s="66">
        <f t="shared" si="9"/>
        <v>0</v>
      </c>
      <c r="CD25" s="66">
        <f t="shared" si="10"/>
        <v>0</v>
      </c>
    </row>
    <row r="26" spans="1:82">
      <c r="A26" s="96">
        <f t="shared" si="11"/>
        <v>0</v>
      </c>
      <c r="B26" s="109">
        <f>Scoresheet!B26</f>
        <v>0</v>
      </c>
      <c r="C26" s="66">
        <f>IF(Scoresheet!C26=0,0,Scoresheet!C26/(Scoresheet!C26+Scoresheet!D26))</f>
        <v>0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0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0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0</v>
      </c>
      <c r="AR26" s="66">
        <f t="shared" si="12"/>
        <v>0</v>
      </c>
      <c r="AS26" s="66">
        <f t="shared" si="13"/>
        <v>0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0</v>
      </c>
      <c r="BD26" s="66">
        <f t="shared" si="24"/>
        <v>0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0</v>
      </c>
      <c r="BK26" s="66">
        <f t="shared" si="31"/>
        <v>0</v>
      </c>
      <c r="BL26" s="66">
        <f t="shared" si="32"/>
        <v>0</v>
      </c>
      <c r="BM26" s="66">
        <f t="shared" si="33"/>
        <v>0</v>
      </c>
      <c r="BN26" s="66">
        <f t="shared" si="34"/>
        <v>0</v>
      </c>
      <c r="BO26" s="66">
        <f t="shared" si="35"/>
        <v>0</v>
      </c>
      <c r="BP26" s="66">
        <f t="shared" si="36"/>
        <v>0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0</v>
      </c>
      <c r="BV26" s="66">
        <f t="shared" si="42"/>
        <v>0</v>
      </c>
      <c r="BX26" s="66">
        <f t="shared" si="43"/>
        <v>0</v>
      </c>
      <c r="BY26" s="66">
        <f t="shared" si="5"/>
        <v>0</v>
      </c>
      <c r="BZ26" s="66">
        <f t="shared" si="6"/>
        <v>0</v>
      </c>
      <c r="CA26" s="66">
        <f t="shared" si="7"/>
        <v>0</v>
      </c>
      <c r="CB26" s="66">
        <f t="shared" si="8"/>
        <v>0</v>
      </c>
      <c r="CC26" s="66">
        <f t="shared" si="9"/>
        <v>0</v>
      </c>
      <c r="CD26" s="66">
        <f t="shared" si="10"/>
        <v>0</v>
      </c>
    </row>
    <row r="27" spans="1:82">
      <c r="A27" s="96">
        <f t="shared" si="11"/>
        <v>0</v>
      </c>
      <c r="B27" s="109">
        <f>Scoresheet!B27</f>
        <v>0</v>
      </c>
      <c r="C27" s="66">
        <f>IF(Scoresheet!C27=0,0,Scoresheet!C27/(Scoresheet!C27+Scoresheet!D27))</f>
        <v>0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0</v>
      </c>
      <c r="AR27" s="66">
        <f t="shared" si="12"/>
        <v>0</v>
      </c>
      <c r="AS27" s="66">
        <f t="shared" si="13"/>
        <v>0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0</v>
      </c>
      <c r="BV27" s="66">
        <f t="shared" si="42"/>
        <v>0</v>
      </c>
      <c r="BX27" s="66">
        <f t="shared" si="43"/>
        <v>0</v>
      </c>
      <c r="BY27" s="66">
        <f t="shared" si="5"/>
        <v>0</v>
      </c>
      <c r="BZ27" s="66">
        <f t="shared" si="6"/>
        <v>0</v>
      </c>
      <c r="CA27" s="66">
        <f t="shared" si="7"/>
        <v>0</v>
      </c>
      <c r="CB27" s="66">
        <f t="shared" si="8"/>
        <v>0</v>
      </c>
      <c r="CC27" s="66">
        <f t="shared" si="9"/>
        <v>0</v>
      </c>
      <c r="CD27" s="66">
        <f t="shared" si="10"/>
        <v>0</v>
      </c>
    </row>
    <row r="28" spans="1:82">
      <c r="A28" s="96">
        <f t="shared" si="11"/>
        <v>0</v>
      </c>
      <c r="B28" s="109">
        <f>Scoresheet!B28</f>
        <v>0</v>
      </c>
      <c r="C28" s="66">
        <f>IF(Scoresheet!C28=0,0,Scoresheet!C28/(Scoresheet!C28+Scoresheet!D28))</f>
        <v>0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0</v>
      </c>
      <c r="AR28" s="66">
        <f t="shared" si="12"/>
        <v>0</v>
      </c>
      <c r="AS28" s="66">
        <f t="shared" si="13"/>
        <v>0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0</v>
      </c>
      <c r="BV28" s="66">
        <f t="shared" si="42"/>
        <v>0</v>
      </c>
      <c r="BX28" s="66">
        <f t="shared" si="43"/>
        <v>0</v>
      </c>
      <c r="BY28" s="66">
        <f t="shared" si="5"/>
        <v>0</v>
      </c>
      <c r="BZ28" s="66">
        <f t="shared" si="6"/>
        <v>0</v>
      </c>
      <c r="CA28" s="66">
        <f t="shared" si="7"/>
        <v>0</v>
      </c>
      <c r="CB28" s="66">
        <f t="shared" si="8"/>
        <v>0</v>
      </c>
      <c r="CC28" s="66">
        <f t="shared" si="9"/>
        <v>0</v>
      </c>
      <c r="CD28" s="66">
        <f t="shared" si="10"/>
        <v>0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ht="21.75" ph="1">
      <c r="A108" s="117" ph="1">
        <f>AQ108</f>
        <v>0</v>
      </c>
      <c r="B108" s="118" t="s">
        <v>63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64</v>
      </c>
      <c r="AQ108" s="96" ph="1">
        <f t="shared" ref="AQ108:BV108" si="91">SUM(AQ7:AQ107)</f>
        <v>0</v>
      </c>
      <c r="AR108" s="96" ph="1">
        <f t="shared" si="91"/>
        <v>0</v>
      </c>
      <c r="AS108" s="96" ph="1">
        <f t="shared" si="91"/>
        <v>0</v>
      </c>
      <c r="AT108" s="96" ph="1">
        <f t="shared" si="91"/>
        <v>0</v>
      </c>
      <c r="AU108" s="96" ph="1">
        <f t="shared" si="91"/>
        <v>0</v>
      </c>
      <c r="AV108" s="96" ph="1">
        <f t="shared" si="91"/>
        <v>0</v>
      </c>
      <c r="AW108" s="96" ph="1">
        <f t="shared" si="91"/>
        <v>0</v>
      </c>
      <c r="AX108" s="96" ph="1">
        <f t="shared" si="91"/>
        <v>0</v>
      </c>
      <c r="AY108" s="96" ph="1">
        <f t="shared" si="91"/>
        <v>0</v>
      </c>
      <c r="AZ108" s="96" ph="1">
        <f t="shared" si="91"/>
        <v>0</v>
      </c>
      <c r="BA108" s="96" ph="1">
        <f t="shared" si="91"/>
        <v>0</v>
      </c>
      <c r="BB108" s="96" ph="1">
        <f t="shared" si="91"/>
        <v>0</v>
      </c>
      <c r="BC108" s="96" ph="1">
        <f t="shared" si="91"/>
        <v>0</v>
      </c>
      <c r="BD108" s="96" ph="1">
        <f t="shared" si="91"/>
        <v>0</v>
      </c>
      <c r="BE108" s="96" ph="1">
        <f t="shared" si="91"/>
        <v>0</v>
      </c>
      <c r="BF108" s="96" ph="1">
        <f t="shared" si="91"/>
        <v>0</v>
      </c>
      <c r="BG108" s="96" ph="1">
        <f t="shared" si="91"/>
        <v>0</v>
      </c>
      <c r="BH108" s="96" ph="1">
        <f t="shared" si="91"/>
        <v>0</v>
      </c>
      <c r="BI108" s="96" ph="1">
        <f t="shared" si="91"/>
        <v>0</v>
      </c>
      <c r="BJ108" s="96" ph="1">
        <f t="shared" si="91"/>
        <v>0</v>
      </c>
      <c r="BK108" s="96" ph="1">
        <f t="shared" si="91"/>
        <v>0</v>
      </c>
      <c r="BL108" s="96" ph="1">
        <f t="shared" si="91"/>
        <v>0</v>
      </c>
      <c r="BM108" s="96" ph="1">
        <f t="shared" si="91"/>
        <v>0</v>
      </c>
      <c r="BN108" s="96" ph="1">
        <f t="shared" si="91"/>
        <v>0</v>
      </c>
      <c r="BO108" s="96" ph="1">
        <f t="shared" si="91"/>
        <v>0</v>
      </c>
      <c r="BP108" s="96" ph="1">
        <f t="shared" si="91"/>
        <v>0</v>
      </c>
      <c r="BQ108" s="96" ph="1">
        <f t="shared" si="91"/>
        <v>0</v>
      </c>
      <c r="BR108" s="96" ph="1">
        <f t="shared" si="91"/>
        <v>0</v>
      </c>
      <c r="BS108" s="96" ph="1">
        <f t="shared" si="91"/>
        <v>0</v>
      </c>
      <c r="BT108" s="96" ph="1">
        <f t="shared" si="91"/>
        <v>0</v>
      </c>
      <c r="BU108" s="96" ph="1">
        <f t="shared" si="91"/>
        <v>0</v>
      </c>
      <c r="BV108" s="96" ph="1">
        <f t="shared" si="91"/>
        <v>0</v>
      </c>
      <c r="BW108" s="117" t="s">
        <v>64</v>
      </c>
      <c r="BX108" s="117" ph="1">
        <f>SUM(BX7:BX107)</f>
        <v>0</v>
      </c>
      <c r="BY108" s="117" ph="1">
        <f t="shared" ref="BY108:CD108" si="92">SUM(BY7:BY107)</f>
        <v>0</v>
      </c>
      <c r="BZ108" s="117" ph="1">
        <f t="shared" si="92"/>
        <v>0</v>
      </c>
      <c r="CA108" s="117" ph="1">
        <f t="shared" si="92"/>
        <v>0</v>
      </c>
      <c r="CB108" s="117" ph="1">
        <f t="shared" si="92"/>
        <v>0</v>
      </c>
      <c r="CC108" s="117" ph="1">
        <f t="shared" si="92"/>
        <v>0</v>
      </c>
      <c r="CD108" s="117" ph="1">
        <f t="shared" si="92"/>
        <v>0</v>
      </c>
    </row>
    <row r="109" spans="1:82">
      <c r="A109" s="96"/>
      <c r="B109" s="118" t="s">
        <v>65</v>
      </c>
      <c r="C109" s="117"/>
      <c r="D109" s="123">
        <f>SUM(D7:D107)</f>
        <v>0</v>
      </c>
      <c r="E109" s="97">
        <f t="shared" ref="E109:AH109" si="93">SUM(E7:E107)</f>
        <v>0</v>
      </c>
      <c r="F109" s="97">
        <f>SUM(F7:F107)</f>
        <v>0</v>
      </c>
      <c r="G109" s="97">
        <f t="shared" si="93"/>
        <v>0</v>
      </c>
      <c r="H109" s="97">
        <f t="shared" si="93"/>
        <v>0</v>
      </c>
      <c r="I109" s="97">
        <f t="shared" si="93"/>
        <v>0</v>
      </c>
      <c r="J109" s="123">
        <f t="shared" si="93"/>
        <v>0</v>
      </c>
      <c r="K109" s="97">
        <f t="shared" si="93"/>
        <v>0</v>
      </c>
      <c r="L109" s="97">
        <f t="shared" si="93"/>
        <v>0</v>
      </c>
      <c r="M109" s="97">
        <f t="shared" si="93"/>
        <v>0</v>
      </c>
      <c r="N109" s="97">
        <f t="shared" si="93"/>
        <v>0</v>
      </c>
      <c r="O109" s="97">
        <f t="shared" si="93"/>
        <v>0</v>
      </c>
      <c r="P109" s="97">
        <f t="shared" si="93"/>
        <v>0</v>
      </c>
      <c r="Q109" s="97">
        <f t="shared" si="93"/>
        <v>0</v>
      </c>
      <c r="R109" s="97">
        <f t="shared" si="93"/>
        <v>0</v>
      </c>
      <c r="S109" s="123">
        <f t="shared" si="93"/>
        <v>0</v>
      </c>
      <c r="T109" s="97">
        <f t="shared" si="93"/>
        <v>0</v>
      </c>
      <c r="U109" s="97">
        <f t="shared" si="93"/>
        <v>0</v>
      </c>
      <c r="V109" s="97">
        <f t="shared" si="93"/>
        <v>0</v>
      </c>
      <c r="W109" s="123">
        <f t="shared" si="93"/>
        <v>0</v>
      </c>
      <c r="X109" s="97">
        <f t="shared" si="93"/>
        <v>0</v>
      </c>
      <c r="Y109" s="97">
        <f t="shared" si="93"/>
        <v>0</v>
      </c>
      <c r="Z109" s="123">
        <f t="shared" si="93"/>
        <v>0</v>
      </c>
      <c r="AA109" s="97">
        <f t="shared" si="93"/>
        <v>0</v>
      </c>
      <c r="AB109" s="97">
        <f t="shared" si="93"/>
        <v>0</v>
      </c>
      <c r="AC109" s="97">
        <f t="shared" si="93"/>
        <v>0</v>
      </c>
      <c r="AD109" s="97">
        <f t="shared" si="93"/>
        <v>0</v>
      </c>
      <c r="AE109" s="123">
        <f t="shared" si="93"/>
        <v>0</v>
      </c>
      <c r="AF109" s="97">
        <f t="shared" si="93"/>
        <v>0</v>
      </c>
      <c r="AG109" s="97">
        <f t="shared" si="93"/>
        <v>0</v>
      </c>
      <c r="AH109" s="123">
        <f t="shared" si="93"/>
        <v>0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66</v>
      </c>
      <c r="C110" s="117"/>
      <c r="D110" s="123">
        <f>AR108</f>
        <v>0</v>
      </c>
      <c r="E110" s="97">
        <f>BY108</f>
        <v>0</v>
      </c>
      <c r="F110" s="97">
        <f>BY108</f>
        <v>0</v>
      </c>
      <c r="G110" s="97">
        <f>BY108</f>
        <v>0</v>
      </c>
      <c r="H110" s="97">
        <f>BY108</f>
        <v>0</v>
      </c>
      <c r="I110" s="97">
        <f>BY108</f>
        <v>0</v>
      </c>
      <c r="J110" s="123">
        <f>BY108</f>
        <v>0</v>
      </c>
      <c r="K110" s="98">
        <f>BZ108</f>
        <v>0</v>
      </c>
      <c r="L110" s="98">
        <f>BZ108</f>
        <v>0</v>
      </c>
      <c r="M110" s="98">
        <f>BZ108</f>
        <v>0</v>
      </c>
      <c r="N110" s="98">
        <f>BZ108</f>
        <v>0</v>
      </c>
      <c r="O110" s="98">
        <f>BZ108</f>
        <v>0</v>
      </c>
      <c r="P110" s="98">
        <f>BZ108</f>
        <v>0</v>
      </c>
      <c r="Q110" s="98">
        <f>BZ108</f>
        <v>0</v>
      </c>
      <c r="R110" s="98">
        <f>BZ108</f>
        <v>0</v>
      </c>
      <c r="S110" s="119">
        <f>BZ108</f>
        <v>0</v>
      </c>
      <c r="T110" s="99">
        <f>CA108</f>
        <v>0</v>
      </c>
      <c r="U110" s="99">
        <f>CA108</f>
        <v>0</v>
      </c>
      <c r="V110" s="99">
        <f>CA108</f>
        <v>0</v>
      </c>
      <c r="W110" s="120">
        <f>CA108</f>
        <v>0</v>
      </c>
      <c r="X110" s="117">
        <f>CB108</f>
        <v>0</v>
      </c>
      <c r="Y110" s="117">
        <f>CB108</f>
        <v>0</v>
      </c>
      <c r="Z110" s="118">
        <f>CB108</f>
        <v>0</v>
      </c>
      <c r="AA110" s="101">
        <f>CC108</f>
        <v>0</v>
      </c>
      <c r="AB110" s="101">
        <f>CC108</f>
        <v>0</v>
      </c>
      <c r="AC110" s="101">
        <f>CC108</f>
        <v>0</v>
      </c>
      <c r="AD110" s="101">
        <f>CC108</f>
        <v>0</v>
      </c>
      <c r="AE110" s="121">
        <f>CC108</f>
        <v>0</v>
      </c>
      <c r="AF110" s="95">
        <f>CD108</f>
        <v>0</v>
      </c>
      <c r="AG110" s="95">
        <f>CD108</f>
        <v>0</v>
      </c>
      <c r="AH110" s="122">
        <f>CD108</f>
        <v>0</v>
      </c>
      <c r="AI110" s="95"/>
      <c r="AJ110" s="95"/>
      <c r="AK110" s="95"/>
      <c r="AL110" s="95"/>
      <c r="AM110" s="95"/>
      <c r="AN110" s="95"/>
      <c r="AP110" s="66" t="s">
        <v>78</v>
      </c>
      <c r="AQ110" s="66">
        <f>SUM(BX108:CD108)</f>
        <v>0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80</v>
      </c>
      <c r="AQ111" s="66">
        <f>AQ108*7-SUM(BX108:CD108)</f>
        <v>0</v>
      </c>
    </row>
    <row r="112" spans="1:82">
      <c r="A112" s="96"/>
      <c r="B112" s="96" t="s">
        <v>67</v>
      </c>
      <c r="C112" s="96"/>
      <c r="D112" s="59" t="e">
        <f>(D109/AR108)*100</f>
        <v>#DIV/0!</v>
      </c>
      <c r="E112" s="59" t="e">
        <f>(E109/BY108)*100</f>
        <v>#DIV/0!</v>
      </c>
      <c r="F112" s="59" t="e">
        <f>(F109/BY108)*100</f>
        <v>#DIV/0!</v>
      </c>
      <c r="G112" s="59" t="e">
        <f>(G109/BY108)*100</f>
        <v>#DIV/0!</v>
      </c>
      <c r="H112" s="59" t="e">
        <f>(H109/BY108)*100</f>
        <v>#DIV/0!</v>
      </c>
      <c r="I112" s="59" t="e">
        <f>(I109/BY108)*100</f>
        <v>#DIV/0!</v>
      </c>
      <c r="J112" s="59" t="e">
        <f>(J109/BY108)*100</f>
        <v>#DIV/0!</v>
      </c>
      <c r="K112" s="59" t="e">
        <f>(K109/BZ108)*100</f>
        <v>#DIV/0!</v>
      </c>
      <c r="L112" s="59" t="e">
        <f>(L109/BZ108)*100</f>
        <v>#DIV/0!</v>
      </c>
      <c r="M112" s="59" t="e">
        <f>(M109/BZ108)*100</f>
        <v>#DIV/0!</v>
      </c>
      <c r="N112" s="59" t="e">
        <f>(N109/BZ108)*100</f>
        <v>#DIV/0!</v>
      </c>
      <c r="O112" s="59" t="e">
        <f>(O109/BZ108)*100</f>
        <v>#DIV/0!</v>
      </c>
      <c r="P112" s="59" t="e">
        <f>(P109/BZ108)*100</f>
        <v>#DIV/0!</v>
      </c>
      <c r="Q112" s="59" t="e">
        <f>(Q109/BZ108)*100</f>
        <v>#DIV/0!</v>
      </c>
      <c r="R112" s="59" t="e">
        <f>(R109/BZ108)*100</f>
        <v>#DIV/0!</v>
      </c>
      <c r="S112" s="59" t="e">
        <f>(S109/BZ108)*100</f>
        <v>#DIV/0!</v>
      </c>
      <c r="T112" s="59" t="e">
        <f>(T109/CA108)*100</f>
        <v>#DIV/0!</v>
      </c>
      <c r="U112" s="59" t="e">
        <f>(U109/CA108)*100</f>
        <v>#DIV/0!</v>
      </c>
      <c r="V112" s="59" t="e">
        <f>(V109/CA108)*100</f>
        <v>#DIV/0!</v>
      </c>
      <c r="W112" s="59" t="e">
        <f>(W109/CA108)*100</f>
        <v>#DIV/0!</v>
      </c>
      <c r="X112" s="59" t="e">
        <f>(X109/CB108)*100</f>
        <v>#DIV/0!</v>
      </c>
      <c r="Y112" s="59" t="e">
        <f>(Y109/CB108)*100</f>
        <v>#DIV/0!</v>
      </c>
      <c r="Z112" s="59" t="e">
        <f>(Z109/CB108)*100</f>
        <v>#DIV/0!</v>
      </c>
      <c r="AA112" s="59" t="e">
        <f>(AA109/CC108)*100</f>
        <v>#DIV/0!</v>
      </c>
      <c r="AB112" s="59" t="e">
        <f>(AB109/CC108)*100</f>
        <v>#DIV/0!</v>
      </c>
      <c r="AC112" s="59" t="e">
        <f>(AC109/CC108)*100</f>
        <v>#DIV/0!</v>
      </c>
      <c r="AD112" s="59" t="e">
        <f>(AD109/CC108)*100</f>
        <v>#DIV/0!</v>
      </c>
      <c r="AE112" s="59" t="e">
        <f>(AE109/CC108)*100</f>
        <v>#DIV/0!</v>
      </c>
      <c r="AF112" s="59" t="e">
        <f>(AF109/CD108)*100</f>
        <v>#DIV/0!</v>
      </c>
      <c r="AG112" s="59" t="e">
        <f>(AG109/CD108)*100</f>
        <v>#DIV/0!</v>
      </c>
      <c r="AH112" s="59" t="e">
        <f>(AH109/CD108)*100</f>
        <v>#DIV/0!</v>
      </c>
      <c r="AP112" s="66" t="s">
        <v>79</v>
      </c>
      <c r="AQ112" s="66">
        <f>AQ108*7</f>
        <v>0</v>
      </c>
    </row>
    <row r="114" spans="42:43">
      <c r="AP114" s="66" t="s">
        <v>81</v>
      </c>
      <c r="AQ114" s="66" t="e">
        <f>(AQ110-AQ111)/AQ112</f>
        <v>#DIV/0!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Lao Yang</cp:lastModifiedBy>
  <dcterms:created xsi:type="dcterms:W3CDTF">2001-04-20T19:03:27Z</dcterms:created>
  <dcterms:modified xsi:type="dcterms:W3CDTF">2010-08-08T07:49:16Z</dcterms:modified>
</cp:coreProperties>
</file>